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A31F85B4951BC12E6FE79C0407BE0CF7671CE285" xr6:coauthVersionLast="47" xr6:coauthVersionMax="47" xr10:uidLastSave="{2F4AE1E2-0140-47C2-84C3-994A01F2DDF0}"/>
  <bookViews>
    <workbookView xWindow="-108" yWindow="-108" windowWidth="23256" windowHeight="13896" tabRatio="500" xr2:uid="{00000000-000D-0000-FFFF-FFFF00000000}"/>
  </bookViews>
  <sheets>
    <sheet name="Banquet Bookings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2" i="1" l="1"/>
  <c r="L22" i="1"/>
  <c r="J22" i="1"/>
  <c r="G22" i="1"/>
  <c r="I21" i="1"/>
  <c r="K21" i="1" s="1"/>
  <c r="M21" i="1" s="1"/>
  <c r="I20" i="1"/>
  <c r="K20" i="1" s="1"/>
  <c r="M20" i="1" s="1"/>
  <c r="I19" i="1"/>
  <c r="K19" i="1" s="1"/>
  <c r="M19" i="1" s="1"/>
  <c r="I18" i="1"/>
  <c r="K18" i="1" s="1"/>
  <c r="M18" i="1" s="1"/>
  <c r="K17" i="1"/>
  <c r="M17" i="1" s="1"/>
  <c r="I17" i="1"/>
  <c r="I16" i="1"/>
  <c r="K16" i="1" s="1"/>
  <c r="M16" i="1" s="1"/>
  <c r="I15" i="1"/>
  <c r="K15" i="1" s="1"/>
  <c r="M15" i="1" s="1"/>
  <c r="I14" i="1"/>
  <c r="K14" i="1" s="1"/>
  <c r="M14" i="1" s="1"/>
  <c r="I13" i="1"/>
  <c r="K13" i="1" s="1"/>
  <c r="M13" i="1" s="1"/>
  <c r="I12" i="1"/>
  <c r="K12" i="1" s="1"/>
  <c r="M12" i="1" s="1"/>
  <c r="I11" i="1"/>
  <c r="K11" i="1" s="1"/>
  <c r="M11" i="1" s="1"/>
  <c r="I10" i="1"/>
  <c r="K10" i="1" s="1"/>
  <c r="M10" i="1" s="1"/>
  <c r="K9" i="1"/>
  <c r="M9" i="1" s="1"/>
  <c r="I9" i="1"/>
  <c r="M8" i="1"/>
  <c r="K8" i="1"/>
  <c r="I8" i="1"/>
  <c r="I7" i="1"/>
  <c r="K7" i="1" s="1"/>
  <c r="M7" i="1" s="1"/>
  <c r="I6" i="1"/>
  <c r="I22" i="1" s="1"/>
  <c r="K6" i="1" l="1"/>
  <c r="K22" i="1" l="1"/>
  <c r="M6" i="1"/>
  <c r="M22" i="1" s="1"/>
</calcChain>
</file>

<file path=xl/sharedStrings.xml><?xml version="1.0" encoding="utf-8"?>
<sst xmlns="http://schemas.openxmlformats.org/spreadsheetml/2006/main" count="174" uniqueCount="147">
  <si>
    <t>BANQUET FUNCTION BOOKING REGISTER</t>
  </si>
  <si>
    <t>Banquet enquiries and confirmed functions with pax, per-plate rate, advance and balance due | ExcelGurukulOnline.com</t>
  </si>
  <si>
    <t>Booking ID</t>
  </si>
  <si>
    <t>Client Name</t>
  </si>
  <si>
    <t>Function Type</t>
  </si>
  <si>
    <t>Event Date</t>
  </si>
  <si>
    <t>Hall</t>
  </si>
  <si>
    <t>Pax</t>
  </si>
  <si>
    <t>Rate per Pax (INR)</t>
  </si>
  <si>
    <t>Food Value</t>
  </si>
  <si>
    <t>Hall Rental</t>
  </si>
  <si>
    <t>Total Value</t>
  </si>
  <si>
    <t>Advance Received</t>
  </si>
  <si>
    <t>Balance Due</t>
  </si>
  <si>
    <t>Status</t>
  </si>
  <si>
    <t>BQ-2601</t>
  </si>
  <si>
    <t>Sharma Family</t>
  </si>
  <si>
    <t>Wedding Reception</t>
  </si>
  <si>
    <t>Grand Ballroom</t>
  </si>
  <si>
    <t>Confirmed</t>
  </si>
  <si>
    <t>BQ-2602</t>
  </si>
  <si>
    <t>Apex Consulting</t>
  </si>
  <si>
    <t>Corporate Annual Day</t>
  </si>
  <si>
    <t>Crystal Hall</t>
  </si>
  <si>
    <t>BQ-2603</t>
  </si>
  <si>
    <t>Kulkarni Family</t>
  </si>
  <si>
    <t>Engagement Ceremony</t>
  </si>
  <si>
    <t>Emerald Lawn</t>
  </si>
  <si>
    <t>BQ-2604</t>
  </si>
  <si>
    <t>Sunrise School</t>
  </si>
  <si>
    <t>Annual Prize Distribution</t>
  </si>
  <si>
    <t>BQ-2605</t>
  </si>
  <si>
    <t>Nair Family</t>
  </si>
  <si>
    <t>Sangeet Night</t>
  </si>
  <si>
    <t>BQ-2606</t>
  </si>
  <si>
    <t>Vertex Pharma</t>
  </si>
  <si>
    <t>Product Launch</t>
  </si>
  <si>
    <t>BQ-2607</t>
  </si>
  <si>
    <t>Iyer Family</t>
  </si>
  <si>
    <t>Sixtieth Birthday</t>
  </si>
  <si>
    <t>Sapphire Room</t>
  </si>
  <si>
    <t>BQ-2608</t>
  </si>
  <si>
    <t>Deccan Rotary Club</t>
  </si>
  <si>
    <t>Charity Gala Dinner</t>
  </si>
  <si>
    <t>BQ-2609</t>
  </si>
  <si>
    <t>Mehta Family</t>
  </si>
  <si>
    <t>BQ-2610</t>
  </si>
  <si>
    <t>Orbit Technologies</t>
  </si>
  <si>
    <t>Sales Conference</t>
  </si>
  <si>
    <t>Tentative</t>
  </si>
  <si>
    <t>BQ-2611</t>
  </si>
  <si>
    <t>Fernandes Family</t>
  </si>
  <si>
    <t>Baptism Lunch</t>
  </si>
  <si>
    <t>BQ-2612</t>
  </si>
  <si>
    <t>Ganga Foundation</t>
  </si>
  <si>
    <t>Donor Appreciation Dinner</t>
  </si>
  <si>
    <t>BQ-2613</t>
  </si>
  <si>
    <t>Singh Family</t>
  </si>
  <si>
    <t>Mehendi Function</t>
  </si>
  <si>
    <t>BQ-2614</t>
  </si>
  <si>
    <t>Prime Motors</t>
  </si>
  <si>
    <t>Dealer Meet</t>
  </si>
  <si>
    <t>BQ-2615</t>
  </si>
  <si>
    <t>Reddy Family</t>
  </si>
  <si>
    <t>Housewarming Lunch</t>
  </si>
  <si>
    <t>BQ-2616</t>
  </si>
  <si>
    <t>Everest Hospitals</t>
  </si>
  <si>
    <t>Doctors Conference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</si>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</sst>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left" vertical="center"/>
    </xf>
    <xf numFmtId="1" fontId="5" fillId="4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left" vertical="center"/>
    </xf>
    <xf numFmtId="1" fontId="6" fillId="5" borderId="1" xfId="0" applyNumberFormat="1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left" vertical="center"/>
    </xf>
    <xf numFmtId="3" fontId="6" fillId="5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CCA850C8-3527-404F-AB3E-31D03D52E096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3" customWidth="1"/>
    <col min="3" max="3" width="21" customWidth="1"/>
    <col min="4" max="4" width="28" customWidth="1"/>
    <col min="5" max="5" width="15" customWidth="1"/>
    <col min="6" max="6" width="17" customWidth="1"/>
    <col min="7" max="7" width="10" customWidth="1"/>
    <col min="8" max="8" width="21" customWidth="1"/>
    <col min="9" max="9" width="15" customWidth="1"/>
    <col min="10" max="10" width="14" customWidth="1"/>
    <col min="11" max="11" width="15" customWidth="1"/>
    <col min="12" max="12" width="19" customWidth="1"/>
    <col min="13" max="13" width="15" customWidth="1"/>
    <col min="14" max="14" width="12" customWidth="1"/>
  </cols>
  <sheetData>
    <row r="2" spans="2:14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2:14" ht="19.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</row>
    <row r="6" spans="2:14" x14ac:dyDescent="0.3">
      <c r="B6" s="4" t="s">
        <v>15</v>
      </c>
      <c r="C6" s="4" t="s">
        <v>16</v>
      </c>
      <c r="D6" s="4" t="s">
        <v>17</v>
      </c>
      <c r="E6" s="5">
        <v>46338</v>
      </c>
      <c r="F6" s="4" t="s">
        <v>18</v>
      </c>
      <c r="G6" s="6">
        <v>450</v>
      </c>
      <c r="H6" s="7">
        <v>1250</v>
      </c>
      <c r="I6" s="8">
        <f t="shared" ref="I6:I21" si="0">ROUND(G6*H6,0)</f>
        <v>562500</v>
      </c>
      <c r="J6" s="7">
        <v>85000</v>
      </c>
      <c r="K6" s="8">
        <f t="shared" ref="K6:K21" si="1">I6+J6</f>
        <v>647500</v>
      </c>
      <c r="L6" s="7">
        <v>200000</v>
      </c>
      <c r="M6" s="8">
        <f t="shared" ref="M6:M21" si="2">K6-L6</f>
        <v>447500</v>
      </c>
      <c r="N6" s="4" t="s">
        <v>19</v>
      </c>
    </row>
    <row r="7" spans="2:14" x14ac:dyDescent="0.3">
      <c r="B7" s="9" t="s">
        <v>20</v>
      </c>
      <c r="C7" s="9" t="s">
        <v>21</v>
      </c>
      <c r="D7" s="9" t="s">
        <v>22</v>
      </c>
      <c r="E7" s="10">
        <v>46254</v>
      </c>
      <c r="F7" s="9" t="s">
        <v>23</v>
      </c>
      <c r="G7" s="11">
        <v>180</v>
      </c>
      <c r="H7" s="12">
        <v>950</v>
      </c>
      <c r="I7" s="13">
        <f t="shared" si="0"/>
        <v>171000</v>
      </c>
      <c r="J7" s="12">
        <v>45000</v>
      </c>
      <c r="K7" s="13">
        <f t="shared" si="1"/>
        <v>216000</v>
      </c>
      <c r="L7" s="12">
        <v>80000</v>
      </c>
      <c r="M7" s="13">
        <f t="shared" si="2"/>
        <v>136000</v>
      </c>
      <c r="N7" s="9" t="s">
        <v>19</v>
      </c>
    </row>
    <row r="8" spans="2:14" x14ac:dyDescent="0.3">
      <c r="B8" s="4" t="s">
        <v>24</v>
      </c>
      <c r="C8" s="4" t="s">
        <v>25</v>
      </c>
      <c r="D8" s="4" t="s">
        <v>26</v>
      </c>
      <c r="E8" s="5">
        <v>46270</v>
      </c>
      <c r="F8" s="4" t="s">
        <v>27</v>
      </c>
      <c r="G8" s="6">
        <v>250</v>
      </c>
      <c r="H8" s="7">
        <v>1100</v>
      </c>
      <c r="I8" s="8">
        <f t="shared" si="0"/>
        <v>275000</v>
      </c>
      <c r="J8" s="7">
        <v>60000</v>
      </c>
      <c r="K8" s="8">
        <f t="shared" si="1"/>
        <v>335000</v>
      </c>
      <c r="L8" s="7">
        <v>120000</v>
      </c>
      <c r="M8" s="8">
        <f t="shared" si="2"/>
        <v>215000</v>
      </c>
      <c r="N8" s="4" t="s">
        <v>19</v>
      </c>
    </row>
    <row r="9" spans="2:14" x14ac:dyDescent="0.3">
      <c r="B9" s="9" t="s">
        <v>28</v>
      </c>
      <c r="C9" s="9" t="s">
        <v>29</v>
      </c>
      <c r="D9" s="9" t="s">
        <v>30</v>
      </c>
      <c r="E9" s="10">
        <v>46371</v>
      </c>
      <c r="F9" s="9" t="s">
        <v>18</v>
      </c>
      <c r="G9" s="11">
        <v>600</v>
      </c>
      <c r="H9" s="12">
        <v>650</v>
      </c>
      <c r="I9" s="13">
        <f t="shared" si="0"/>
        <v>390000</v>
      </c>
      <c r="J9" s="12">
        <v>85000</v>
      </c>
      <c r="K9" s="13">
        <f t="shared" si="1"/>
        <v>475000</v>
      </c>
      <c r="L9" s="12">
        <v>150000</v>
      </c>
      <c r="M9" s="13">
        <f t="shared" si="2"/>
        <v>325000</v>
      </c>
      <c r="N9" s="9" t="s">
        <v>19</v>
      </c>
    </row>
    <row r="10" spans="2:14" x14ac:dyDescent="0.3">
      <c r="B10" s="4" t="s">
        <v>31</v>
      </c>
      <c r="C10" s="4" t="s">
        <v>32</v>
      </c>
      <c r="D10" s="4" t="s">
        <v>33</v>
      </c>
      <c r="E10" s="5">
        <v>46337</v>
      </c>
      <c r="F10" s="4" t="s">
        <v>27</v>
      </c>
      <c r="G10" s="6">
        <v>300</v>
      </c>
      <c r="H10" s="7">
        <v>1350</v>
      </c>
      <c r="I10" s="8">
        <f t="shared" si="0"/>
        <v>405000</v>
      </c>
      <c r="J10" s="7">
        <v>60000</v>
      </c>
      <c r="K10" s="8">
        <f t="shared" si="1"/>
        <v>465000</v>
      </c>
      <c r="L10" s="7">
        <v>180000</v>
      </c>
      <c r="M10" s="8">
        <f t="shared" si="2"/>
        <v>285000</v>
      </c>
      <c r="N10" s="4" t="s">
        <v>19</v>
      </c>
    </row>
    <row r="11" spans="2:14" x14ac:dyDescent="0.3">
      <c r="B11" s="9" t="s">
        <v>34</v>
      </c>
      <c r="C11" s="9" t="s">
        <v>35</v>
      </c>
      <c r="D11" s="9" t="s">
        <v>36</v>
      </c>
      <c r="E11" s="10">
        <v>46262</v>
      </c>
      <c r="F11" s="9" t="s">
        <v>23</v>
      </c>
      <c r="G11" s="11">
        <v>120</v>
      </c>
      <c r="H11" s="12">
        <v>1450</v>
      </c>
      <c r="I11" s="13">
        <f t="shared" si="0"/>
        <v>174000</v>
      </c>
      <c r="J11" s="12">
        <v>45000</v>
      </c>
      <c r="K11" s="13">
        <f t="shared" si="1"/>
        <v>219000</v>
      </c>
      <c r="L11" s="12">
        <v>60000</v>
      </c>
      <c r="M11" s="13">
        <f t="shared" si="2"/>
        <v>159000</v>
      </c>
      <c r="N11" s="9" t="s">
        <v>19</v>
      </c>
    </row>
    <row r="12" spans="2:14" x14ac:dyDescent="0.3">
      <c r="B12" s="4" t="s">
        <v>37</v>
      </c>
      <c r="C12" s="4" t="s">
        <v>38</v>
      </c>
      <c r="D12" s="4" t="s">
        <v>39</v>
      </c>
      <c r="E12" s="5">
        <v>46298</v>
      </c>
      <c r="F12" s="4" t="s">
        <v>40</v>
      </c>
      <c r="G12" s="6">
        <v>90</v>
      </c>
      <c r="H12" s="7">
        <v>1050</v>
      </c>
      <c r="I12" s="8">
        <f t="shared" si="0"/>
        <v>94500</v>
      </c>
      <c r="J12" s="7">
        <v>25000</v>
      </c>
      <c r="K12" s="8">
        <f t="shared" si="1"/>
        <v>119500</v>
      </c>
      <c r="L12" s="7">
        <v>40000</v>
      </c>
      <c r="M12" s="8">
        <f t="shared" si="2"/>
        <v>79500</v>
      </c>
      <c r="N12" s="4" t="s">
        <v>19</v>
      </c>
    </row>
    <row r="13" spans="2:14" x14ac:dyDescent="0.3">
      <c r="B13" s="9" t="s">
        <v>41</v>
      </c>
      <c r="C13" s="9" t="s">
        <v>42</v>
      </c>
      <c r="D13" s="9" t="s">
        <v>43</v>
      </c>
      <c r="E13" s="10">
        <v>46283</v>
      </c>
      <c r="F13" s="9" t="s">
        <v>18</v>
      </c>
      <c r="G13" s="11">
        <v>380</v>
      </c>
      <c r="H13" s="12">
        <v>1150</v>
      </c>
      <c r="I13" s="13">
        <f t="shared" si="0"/>
        <v>437000</v>
      </c>
      <c r="J13" s="12">
        <v>85000</v>
      </c>
      <c r="K13" s="13">
        <f t="shared" si="1"/>
        <v>522000</v>
      </c>
      <c r="L13" s="12">
        <v>150000</v>
      </c>
      <c r="M13" s="13">
        <f t="shared" si="2"/>
        <v>372000</v>
      </c>
      <c r="N13" s="9" t="s">
        <v>19</v>
      </c>
    </row>
    <row r="14" spans="2:14" x14ac:dyDescent="0.3">
      <c r="B14" s="4" t="s">
        <v>44</v>
      </c>
      <c r="C14" s="4" t="s">
        <v>45</v>
      </c>
      <c r="D14" s="4" t="s">
        <v>17</v>
      </c>
      <c r="E14" s="5">
        <v>46352</v>
      </c>
      <c r="F14" s="4" t="s">
        <v>18</v>
      </c>
      <c r="G14" s="6">
        <v>520</v>
      </c>
      <c r="H14" s="7">
        <v>1300</v>
      </c>
      <c r="I14" s="8">
        <f t="shared" si="0"/>
        <v>676000</v>
      </c>
      <c r="J14" s="7">
        <v>85000</v>
      </c>
      <c r="K14" s="8">
        <f t="shared" si="1"/>
        <v>761000</v>
      </c>
      <c r="L14" s="7">
        <v>250000</v>
      </c>
      <c r="M14" s="8">
        <f t="shared" si="2"/>
        <v>511000</v>
      </c>
      <c r="N14" s="4" t="s">
        <v>19</v>
      </c>
    </row>
    <row r="15" spans="2:14" x14ac:dyDescent="0.3">
      <c r="B15" s="9" t="s">
        <v>46</v>
      </c>
      <c r="C15" s="9" t="s">
        <v>47</v>
      </c>
      <c r="D15" s="9" t="s">
        <v>48</v>
      </c>
      <c r="E15" s="10">
        <v>46274</v>
      </c>
      <c r="F15" s="9" t="s">
        <v>23</v>
      </c>
      <c r="G15" s="11">
        <v>150</v>
      </c>
      <c r="H15" s="12">
        <v>1200</v>
      </c>
      <c r="I15" s="13">
        <f t="shared" si="0"/>
        <v>180000</v>
      </c>
      <c r="J15" s="12">
        <v>45000</v>
      </c>
      <c r="K15" s="13">
        <f t="shared" si="1"/>
        <v>225000</v>
      </c>
      <c r="L15" s="12">
        <v>50000</v>
      </c>
      <c r="M15" s="13">
        <f t="shared" si="2"/>
        <v>175000</v>
      </c>
      <c r="N15" s="9" t="s">
        <v>49</v>
      </c>
    </row>
    <row r="16" spans="2:14" x14ac:dyDescent="0.3">
      <c r="B16" s="4" t="s">
        <v>50</v>
      </c>
      <c r="C16" s="4" t="s">
        <v>51</v>
      </c>
      <c r="D16" s="4" t="s">
        <v>52</v>
      </c>
      <c r="E16" s="5">
        <v>46256</v>
      </c>
      <c r="F16" s="4" t="s">
        <v>40</v>
      </c>
      <c r="G16" s="6">
        <v>75</v>
      </c>
      <c r="H16" s="7">
        <v>900</v>
      </c>
      <c r="I16" s="8">
        <f t="shared" si="0"/>
        <v>67500</v>
      </c>
      <c r="J16" s="7">
        <v>25000</v>
      </c>
      <c r="K16" s="8">
        <f t="shared" si="1"/>
        <v>92500</v>
      </c>
      <c r="L16" s="7">
        <v>20000</v>
      </c>
      <c r="M16" s="8">
        <f t="shared" si="2"/>
        <v>72500</v>
      </c>
      <c r="N16" s="4" t="s">
        <v>49</v>
      </c>
    </row>
    <row r="17" spans="2:14" x14ac:dyDescent="0.3">
      <c r="B17" s="9" t="s">
        <v>53</v>
      </c>
      <c r="C17" s="9" t="s">
        <v>54</v>
      </c>
      <c r="D17" s="9" t="s">
        <v>55</v>
      </c>
      <c r="E17" s="10">
        <v>46309</v>
      </c>
      <c r="F17" s="9" t="s">
        <v>27</v>
      </c>
      <c r="G17" s="11">
        <v>200</v>
      </c>
      <c r="H17" s="12">
        <v>1000</v>
      </c>
      <c r="I17" s="13">
        <f t="shared" si="0"/>
        <v>200000</v>
      </c>
      <c r="J17" s="12">
        <v>60000</v>
      </c>
      <c r="K17" s="13">
        <f t="shared" si="1"/>
        <v>260000</v>
      </c>
      <c r="L17" s="12">
        <v>70000</v>
      </c>
      <c r="M17" s="13">
        <f t="shared" si="2"/>
        <v>190000</v>
      </c>
      <c r="N17" s="9" t="s">
        <v>49</v>
      </c>
    </row>
    <row r="18" spans="2:14" x14ac:dyDescent="0.3">
      <c r="B18" s="4" t="s">
        <v>56</v>
      </c>
      <c r="C18" s="4" t="s">
        <v>57</v>
      </c>
      <c r="D18" s="4" t="s">
        <v>58</v>
      </c>
      <c r="E18" s="5">
        <v>46336</v>
      </c>
      <c r="F18" s="4" t="s">
        <v>27</v>
      </c>
      <c r="G18" s="6">
        <v>280</v>
      </c>
      <c r="H18" s="7">
        <v>1150</v>
      </c>
      <c r="I18" s="8">
        <f t="shared" si="0"/>
        <v>322000</v>
      </c>
      <c r="J18" s="7">
        <v>60000</v>
      </c>
      <c r="K18" s="8">
        <f t="shared" si="1"/>
        <v>382000</v>
      </c>
      <c r="L18" s="7">
        <v>100000</v>
      </c>
      <c r="M18" s="8">
        <f t="shared" si="2"/>
        <v>282000</v>
      </c>
      <c r="N18" s="4" t="s">
        <v>19</v>
      </c>
    </row>
    <row r="19" spans="2:14" x14ac:dyDescent="0.3">
      <c r="B19" s="9" t="s">
        <v>59</v>
      </c>
      <c r="C19" s="9" t="s">
        <v>60</v>
      </c>
      <c r="D19" s="9" t="s">
        <v>61</v>
      </c>
      <c r="E19" s="10">
        <v>46301</v>
      </c>
      <c r="F19" s="9" t="s">
        <v>23</v>
      </c>
      <c r="G19" s="11">
        <v>160</v>
      </c>
      <c r="H19" s="12">
        <v>1300</v>
      </c>
      <c r="I19" s="13">
        <f t="shared" si="0"/>
        <v>208000</v>
      </c>
      <c r="J19" s="12">
        <v>45000</v>
      </c>
      <c r="K19" s="13">
        <f t="shared" si="1"/>
        <v>253000</v>
      </c>
      <c r="L19" s="12">
        <v>75000</v>
      </c>
      <c r="M19" s="13">
        <f t="shared" si="2"/>
        <v>178000</v>
      </c>
      <c r="N19" s="9" t="s">
        <v>19</v>
      </c>
    </row>
    <row r="20" spans="2:14" x14ac:dyDescent="0.3">
      <c r="B20" s="4" t="s">
        <v>62</v>
      </c>
      <c r="C20" s="4" t="s">
        <v>63</v>
      </c>
      <c r="D20" s="4" t="s">
        <v>64</v>
      </c>
      <c r="E20" s="5">
        <v>46264</v>
      </c>
      <c r="F20" s="4" t="s">
        <v>40</v>
      </c>
      <c r="G20" s="6">
        <v>110</v>
      </c>
      <c r="H20" s="7">
        <v>850</v>
      </c>
      <c r="I20" s="8">
        <f t="shared" si="0"/>
        <v>93500</v>
      </c>
      <c r="J20" s="7">
        <v>25000</v>
      </c>
      <c r="K20" s="8">
        <f t="shared" si="1"/>
        <v>118500</v>
      </c>
      <c r="L20" s="7">
        <v>30000</v>
      </c>
      <c r="M20" s="8">
        <f t="shared" si="2"/>
        <v>88500</v>
      </c>
      <c r="N20" s="4" t="s">
        <v>49</v>
      </c>
    </row>
    <row r="21" spans="2:14" x14ac:dyDescent="0.3">
      <c r="B21" s="9" t="s">
        <v>65</v>
      </c>
      <c r="C21" s="9" t="s">
        <v>66</v>
      </c>
      <c r="D21" s="9" t="s">
        <v>67</v>
      </c>
      <c r="E21" s="10">
        <v>46289</v>
      </c>
      <c r="F21" s="9" t="s">
        <v>18</v>
      </c>
      <c r="G21" s="11">
        <v>420</v>
      </c>
      <c r="H21" s="12">
        <v>1400</v>
      </c>
      <c r="I21" s="13">
        <f t="shared" si="0"/>
        <v>588000</v>
      </c>
      <c r="J21" s="12">
        <v>85000</v>
      </c>
      <c r="K21" s="13">
        <f t="shared" si="1"/>
        <v>673000</v>
      </c>
      <c r="L21" s="12">
        <v>200000</v>
      </c>
      <c r="M21" s="13">
        <f t="shared" si="2"/>
        <v>473000</v>
      </c>
      <c r="N21" s="9" t="s">
        <v>19</v>
      </c>
    </row>
    <row r="22" spans="2:14" x14ac:dyDescent="0.3">
      <c r="B22" s="14"/>
      <c r="C22" s="14" t="s">
        <v>68</v>
      </c>
      <c r="D22" s="14"/>
      <c r="E22" s="15"/>
      <c r="F22" s="14"/>
      <c r="G22" s="16">
        <f>SUM(G6:G21)</f>
        <v>4285</v>
      </c>
      <c r="H22" s="17"/>
      <c r="I22" s="18">
        <f>SUM(I6:I21)</f>
        <v>4844000</v>
      </c>
      <c r="J22" s="18">
        <f>SUM(J6:J21)</f>
        <v>920000</v>
      </c>
      <c r="K22" s="18">
        <f>SUM(K6:K21)</f>
        <v>5764000</v>
      </c>
      <c r="L22" s="18">
        <f>SUM(L6:L21)</f>
        <v>1775000</v>
      </c>
      <c r="M22" s="18">
        <f>SUM(M6:M21)</f>
        <v>3989000</v>
      </c>
      <c r="N22" s="19" t="str">
        <f>COUNTIF(N6:N21,"Confirmed")&amp;" Conf"</f>
        <v>12 Conf</v>
      </c>
    </row>
  </sheetData>
  <mergeCells count="2">
    <mergeCell ref="B2:N2"/>
    <mergeCell ref="B3:N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3F6E3-BB00-4C90-8CBA-C4DA2DC377E0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20" customWidth="1"/>
    <col min="3" max="3" width="45.6640625" style="20" customWidth="1"/>
    <col min="4" max="4" width="65.6640625" style="20" customWidth="1"/>
    <col min="5" max="5" width="80.6640625" style="20" customWidth="1"/>
    <col min="6" max="6" width="3" style="20" customWidth="1"/>
    <col min="7" max="16384" width="8.88671875" style="20"/>
  </cols>
  <sheetData>
    <row r="1" spans="2:5" ht="8.1" customHeight="1" x14ac:dyDescent="0.3"/>
    <row r="2" spans="2:5" ht="33.9" customHeight="1" x14ac:dyDescent="0.3">
      <c r="B2" s="21" t="s">
        <v>69</v>
      </c>
      <c r="C2" s="21"/>
      <c r="D2" s="21"/>
      <c r="E2" s="21"/>
    </row>
    <row r="3" spans="2:5" ht="18" customHeight="1" x14ac:dyDescent="0.3">
      <c r="B3" s="22" t="s">
        <v>70</v>
      </c>
      <c r="C3" s="22"/>
      <c r="D3" s="22"/>
      <c r="E3" s="22"/>
    </row>
    <row r="4" spans="2:5" ht="6" customHeight="1" x14ac:dyDescent="0.3"/>
    <row r="5" spans="2:5" ht="20.100000000000001" customHeight="1" x14ac:dyDescent="0.3">
      <c r="B5" s="23" t="s">
        <v>71</v>
      </c>
      <c r="C5" s="24"/>
      <c r="D5" s="25" t="s">
        <v>72</v>
      </c>
      <c r="E5" s="25" t="s">
        <v>73</v>
      </c>
    </row>
    <row r="6" spans="2:5" ht="20.100000000000001" customHeight="1" x14ac:dyDescent="0.3">
      <c r="B6" s="26" t="s">
        <v>74</v>
      </c>
      <c r="C6" s="27"/>
      <c r="D6" s="28" t="s">
        <v>75</v>
      </c>
      <c r="E6" s="29" t="s">
        <v>76</v>
      </c>
    </row>
    <row r="7" spans="2:5" ht="20.100000000000001" customHeight="1" x14ac:dyDescent="0.3">
      <c r="B7" s="30" t="s">
        <v>77</v>
      </c>
      <c r="C7" s="31"/>
      <c r="D7" s="32" t="s">
        <v>78</v>
      </c>
      <c r="E7" s="33" t="s">
        <v>79</v>
      </c>
    </row>
    <row r="8" spans="2:5" ht="20.100000000000001" customHeight="1" x14ac:dyDescent="0.3">
      <c r="B8" s="34" t="s">
        <v>80</v>
      </c>
      <c r="C8" s="35"/>
      <c r="D8" s="28" t="s">
        <v>81</v>
      </c>
      <c r="E8" s="29" t="s">
        <v>82</v>
      </c>
    </row>
    <row r="9" spans="2:5" ht="6" customHeight="1" x14ac:dyDescent="0.3"/>
    <row r="10" spans="2:5" ht="20.100000000000001" customHeight="1" x14ac:dyDescent="0.3">
      <c r="B10" s="36" t="s">
        <v>83</v>
      </c>
      <c r="C10" s="25" t="s">
        <v>84</v>
      </c>
      <c r="D10" s="25" t="s">
        <v>85</v>
      </c>
      <c r="E10" s="25" t="s">
        <v>86</v>
      </c>
    </row>
    <row r="11" spans="2:5" ht="20.100000000000001" customHeight="1" x14ac:dyDescent="0.3">
      <c r="B11" s="37">
        <v>1</v>
      </c>
      <c r="C11" s="32" t="s">
        <v>87</v>
      </c>
      <c r="D11" s="32" t="s">
        <v>88</v>
      </c>
      <c r="E11" s="33" t="s">
        <v>89</v>
      </c>
    </row>
    <row r="12" spans="2:5" ht="20.100000000000001" customHeight="1" x14ac:dyDescent="0.3">
      <c r="B12" s="38">
        <v>2</v>
      </c>
      <c r="C12" s="28" t="s">
        <v>90</v>
      </c>
      <c r="D12" s="28" t="s">
        <v>91</v>
      </c>
      <c r="E12" s="29" t="s">
        <v>92</v>
      </c>
    </row>
    <row r="13" spans="2:5" ht="20.100000000000001" customHeight="1" x14ac:dyDescent="0.3">
      <c r="B13" s="37">
        <v>3</v>
      </c>
      <c r="C13" s="32" t="s">
        <v>93</v>
      </c>
      <c r="D13" s="32" t="s">
        <v>94</v>
      </c>
      <c r="E13" s="33" t="s">
        <v>95</v>
      </c>
    </row>
    <row r="14" spans="2:5" ht="20.100000000000001" customHeight="1" x14ac:dyDescent="0.3">
      <c r="B14" s="38">
        <v>4</v>
      </c>
      <c r="C14" s="28" t="s">
        <v>96</v>
      </c>
      <c r="D14" s="28" t="s">
        <v>97</v>
      </c>
      <c r="E14" s="29" t="s">
        <v>98</v>
      </c>
    </row>
    <row r="15" spans="2:5" ht="20.100000000000001" customHeight="1" x14ac:dyDescent="0.3">
      <c r="B15" s="37">
        <v>5</v>
      </c>
      <c r="C15" s="32" t="s">
        <v>99</v>
      </c>
      <c r="D15" s="32" t="s">
        <v>100</v>
      </c>
      <c r="E15" s="33" t="s">
        <v>101</v>
      </c>
    </row>
    <row r="16" spans="2:5" ht="20.100000000000001" customHeight="1" x14ac:dyDescent="0.3">
      <c r="B16" s="38">
        <v>6</v>
      </c>
      <c r="C16" s="28" t="s">
        <v>102</v>
      </c>
      <c r="D16" s="28" t="s">
        <v>103</v>
      </c>
      <c r="E16" s="29" t="s">
        <v>104</v>
      </c>
    </row>
    <row r="17" spans="2:5" ht="20.100000000000001" customHeight="1" x14ac:dyDescent="0.3">
      <c r="B17" s="37">
        <v>7</v>
      </c>
      <c r="C17" s="32" t="s">
        <v>105</v>
      </c>
      <c r="D17" s="32" t="s">
        <v>106</v>
      </c>
      <c r="E17" s="33" t="s">
        <v>107</v>
      </c>
    </row>
    <row r="18" spans="2:5" ht="20.100000000000001" customHeight="1" x14ac:dyDescent="0.3">
      <c r="B18" s="38">
        <v>8</v>
      </c>
      <c r="C18" s="28" t="s">
        <v>108</v>
      </c>
      <c r="D18" s="28" t="s">
        <v>109</v>
      </c>
      <c r="E18" s="29" t="s">
        <v>110</v>
      </c>
    </row>
    <row r="19" spans="2:5" ht="20.100000000000001" customHeight="1" x14ac:dyDescent="0.3">
      <c r="B19" s="37">
        <v>9</v>
      </c>
      <c r="C19" s="32" t="s">
        <v>111</v>
      </c>
      <c r="D19" s="32" t="s">
        <v>112</v>
      </c>
      <c r="E19" s="33" t="s">
        <v>113</v>
      </c>
    </row>
    <row r="20" spans="2:5" ht="20.100000000000001" customHeight="1" x14ac:dyDescent="0.3">
      <c r="B20" s="38">
        <v>10</v>
      </c>
      <c r="C20" s="28" t="s">
        <v>114</v>
      </c>
      <c r="D20" s="28" t="s">
        <v>115</v>
      </c>
      <c r="E20" s="29" t="s">
        <v>116</v>
      </c>
    </row>
    <row r="21" spans="2:5" ht="20.100000000000001" customHeight="1" x14ac:dyDescent="0.3">
      <c r="B21" s="37">
        <v>11</v>
      </c>
      <c r="C21" s="32" t="s">
        <v>117</v>
      </c>
      <c r="D21" s="32" t="s">
        <v>118</v>
      </c>
      <c r="E21" s="33" t="s">
        <v>119</v>
      </c>
    </row>
    <row r="22" spans="2:5" ht="20.100000000000001" customHeight="1" x14ac:dyDescent="0.3">
      <c r="B22" s="38">
        <v>12</v>
      </c>
      <c r="C22" s="28" t="s">
        <v>120</v>
      </c>
      <c r="D22" s="28" t="s">
        <v>121</v>
      </c>
      <c r="E22" s="29" t="s">
        <v>122</v>
      </c>
    </row>
    <row r="23" spans="2:5" ht="20.100000000000001" customHeight="1" x14ac:dyDescent="0.3">
      <c r="B23" s="37">
        <v>13</v>
      </c>
      <c r="C23" s="32" t="s">
        <v>123</v>
      </c>
      <c r="D23" s="32" t="s">
        <v>124</v>
      </c>
      <c r="E23" s="33" t="s">
        <v>125</v>
      </c>
    </row>
    <row r="24" spans="2:5" ht="20.100000000000001" customHeight="1" x14ac:dyDescent="0.3">
      <c r="B24" s="38">
        <v>14</v>
      </c>
      <c r="C24" s="28" t="s">
        <v>126</v>
      </c>
      <c r="D24" s="28" t="s">
        <v>127</v>
      </c>
      <c r="E24" s="29" t="s">
        <v>128</v>
      </c>
    </row>
    <row r="25" spans="2:5" ht="20.100000000000001" customHeight="1" x14ac:dyDescent="0.3">
      <c r="B25" s="37">
        <v>15</v>
      </c>
      <c r="C25" s="32" t="s">
        <v>129</v>
      </c>
      <c r="D25" s="32" t="s">
        <v>130</v>
      </c>
      <c r="E25" s="33" t="s">
        <v>131</v>
      </c>
    </row>
    <row r="26" spans="2:5" ht="20.100000000000001" customHeight="1" x14ac:dyDescent="0.3">
      <c r="B26" s="38">
        <v>16</v>
      </c>
      <c r="C26" s="28" t="s">
        <v>132</v>
      </c>
      <c r="D26" s="28" t="s">
        <v>133</v>
      </c>
      <c r="E26" s="29" t="s">
        <v>134</v>
      </c>
    </row>
    <row r="27" spans="2:5" ht="20.100000000000001" customHeight="1" x14ac:dyDescent="0.3">
      <c r="B27" s="37">
        <v>17</v>
      </c>
      <c r="C27" s="32" t="s">
        <v>135</v>
      </c>
      <c r="D27" s="32" t="s">
        <v>136</v>
      </c>
      <c r="E27" s="33" t="s">
        <v>137</v>
      </c>
    </row>
    <row r="28" spans="2:5" ht="20.100000000000001" customHeight="1" x14ac:dyDescent="0.3">
      <c r="B28" s="38">
        <v>18</v>
      </c>
      <c r="C28" s="28" t="s">
        <v>138</v>
      </c>
      <c r="D28" s="28" t="s">
        <v>139</v>
      </c>
      <c r="E28" s="29" t="s">
        <v>140</v>
      </c>
    </row>
    <row r="29" spans="2:5" ht="20.100000000000001" customHeight="1" x14ac:dyDescent="0.3">
      <c r="B29" s="37">
        <v>19</v>
      </c>
      <c r="C29" s="32" t="s">
        <v>141</v>
      </c>
      <c r="D29" s="32" t="s">
        <v>142</v>
      </c>
      <c r="E29" s="33" t="s">
        <v>143</v>
      </c>
    </row>
    <row r="30" spans="2:5" ht="20.100000000000001" customHeight="1" x14ac:dyDescent="0.3">
      <c r="B30" s="38">
        <v>20</v>
      </c>
      <c r="C30" s="28" t="s">
        <v>144</v>
      </c>
      <c r="D30" s="28" t="s">
        <v>145</v>
      </c>
      <c r="E30" s="29" t="s">
        <v>146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EC5E12E1-CF88-4C86-9545-167063F17086}"/>
    <hyperlink ref="E7" r:id="rId2" tooltip="Browse all template categories" xr:uid="{F66A1321-324E-4117-8C46-9DCAEA726B41}"/>
    <hyperlink ref="E8" r:id="rId3" tooltip="Email Excel Gurukul Online for custom templates" xr:uid="{EC8475DE-0F1B-465F-9782-1D357E960AE6}"/>
    <hyperlink ref="E11" r:id="rId4" tooltip="Browse 📊  Project Management templates on Excel Gurukul Online" xr:uid="{B73CB3D7-1881-4842-A27A-FEAFABC47DC6}"/>
    <hyperlink ref="E12" r:id="rId5" tooltip="Browse 📉  Charts, Dashboards &amp; Analytics templates on Excel Gurukul Online" xr:uid="{C1B1456C-2A47-4F5F-9DF2-FD6239704C91}"/>
    <hyperlink ref="E13" r:id="rId6" tooltip="Browse 💻  Technology &amp; IT templates on Excel Gurukul Online" xr:uid="{82FD6F51-4C72-415F-8655-8C6C79785F6B}"/>
    <hyperlink ref="E14" r:id="rId7" tooltip="Browse 🏛️  Corporate Governance templates on Excel Gurukul Online" xr:uid="{2757C964-6409-4CE2-B928-AB1E14A373E9}"/>
    <hyperlink ref="E15" r:id="rId8" tooltip="Browse 📈  Sales &amp; Marketing templates on Excel Gurukul Online" xr:uid="{3F31902E-869D-4E1F-B47E-DCBA527F9AF6}"/>
    <hyperlink ref="E16" r:id="rId9" xr:uid="{8B08893A-612D-4F43-895A-7278A60E5F90}"/>
    <hyperlink ref="E17" r:id="rId10" xr:uid="{F6EEE00F-F081-4487-A1B6-3E66ADC44458}"/>
    <hyperlink ref="E18" r:id="rId11" tooltip="Browse 💼  Business &amp; Operations templates on Excel Gurukul Online" xr:uid="{07587153-9ADF-400C-8792-296719DD049C}"/>
    <hyperlink ref="E19" r:id="rId12" tooltip="Browse ⚖️  Legal &amp; Compliance templates on Excel Gurukul Online" xr:uid="{063EDA3D-3FCA-4DFD-B5E8-F80A6BFB9D88}"/>
    <hyperlink ref="E20" r:id="rId13" xr:uid="{2779EF2D-27E2-4EB1-B665-7DCE43FEBC1D}"/>
    <hyperlink ref="E22" r:id="rId14" xr:uid="{C9B9797B-5B61-422D-86E7-9D9326516FBE}"/>
    <hyperlink ref="E23" r:id="rId15" xr:uid="{AC8CFEF4-C86C-4AAB-BF13-E1839230EFBB}"/>
    <hyperlink ref="E24" r:id="rId16" xr:uid="{9A35729E-B9AD-487D-A122-D9689E0B7A65}"/>
    <hyperlink ref="E25" r:id="rId17" xr:uid="{0135B7B8-39D0-4155-9808-A65745D30B02}"/>
    <hyperlink ref="E26" r:id="rId18" tooltip="Browse 🏨  Hospitality &amp; Tourism templates on Excel Gurukul Online" xr:uid="{BA990D20-62C5-4BB3-B1BA-E78BD36236AD}"/>
    <hyperlink ref="E27" r:id="rId19" tooltip="Browse 📦  Inventory &amp; Logistics templates on Excel Gurukul Online" xr:uid="{A8C980D4-E034-414A-8354-1B0CA442FA12}"/>
    <hyperlink ref="E28" r:id="rId20" xr:uid="{C2C3B0B6-6A82-4F1C-A67A-D5B8CF6AA88B}"/>
    <hyperlink ref="E29" r:id="rId21" xr:uid="{79B46322-0EAE-46FD-99F6-2B0CA0548AB7}"/>
    <hyperlink ref="E30" r:id="rId22" xr:uid="{0BEB1B16-8D46-4918-864D-FF455DFE170B}"/>
    <hyperlink ref="E21" r:id="rId23" xr:uid="{26CC92AC-F528-4FB1-B7BA-DC60BF8B0383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Banquet Bookings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2026-07-22T18:26:12Z</dcterms:created>
  <dcterms:modified xsi:type="dcterms:W3CDTF">2026-07-22T18:31:19Z</dcterms:modified>
  <dc:language>en-US</dc:language>
</cp:coreProperties>
</file>