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0FB401D18729EDB0D1071F2619E13F7671CF0FB" xr6:coauthVersionLast="47" xr6:coauthVersionMax="47" xr10:uidLastSave="{2BEF2D85-E6B5-4647-B64E-31F69DC55A6A}"/>
  <bookViews>
    <workbookView xWindow="-108" yWindow="-108" windowWidth="23256" windowHeight="13896" tabRatio="500" xr2:uid="{00000000-000D-0000-FFFF-FFFF00000000}"/>
  </bookViews>
  <sheets>
    <sheet name="MSME Payment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K21" i="1"/>
  <c r="I21" i="1"/>
  <c r="L21" i="1" s="1"/>
  <c r="M21" i="1" s="1"/>
  <c r="K20" i="1"/>
  <c r="I20" i="1"/>
  <c r="L20" i="1" s="1"/>
  <c r="M20" i="1" s="1"/>
  <c r="K19" i="1"/>
  <c r="I19" i="1"/>
  <c r="L19" i="1" s="1"/>
  <c r="M19" i="1" s="1"/>
  <c r="K18" i="1"/>
  <c r="I18" i="1"/>
  <c r="L18" i="1" s="1"/>
  <c r="M18" i="1" s="1"/>
  <c r="L17" i="1"/>
  <c r="M17" i="1" s="1"/>
  <c r="K17" i="1"/>
  <c r="I17" i="1"/>
  <c r="L16" i="1"/>
  <c r="M16" i="1" s="1"/>
  <c r="K16" i="1"/>
  <c r="I16" i="1"/>
  <c r="K15" i="1"/>
  <c r="I15" i="1"/>
  <c r="L15" i="1" s="1"/>
  <c r="M15" i="1" s="1"/>
  <c r="L14" i="1"/>
  <c r="M14" i="1" s="1"/>
  <c r="K14" i="1"/>
  <c r="I14" i="1"/>
  <c r="L13" i="1"/>
  <c r="M13" i="1" s="1"/>
  <c r="K13" i="1"/>
  <c r="I13" i="1"/>
  <c r="K12" i="1"/>
  <c r="I12" i="1"/>
  <c r="L12" i="1" s="1"/>
  <c r="M12" i="1" s="1"/>
  <c r="K11" i="1"/>
  <c r="I11" i="1"/>
  <c r="L11" i="1" s="1"/>
  <c r="M11" i="1" s="1"/>
  <c r="K10" i="1"/>
  <c r="I10" i="1"/>
  <c r="L10" i="1" s="1"/>
  <c r="M10" i="1" s="1"/>
  <c r="K9" i="1"/>
  <c r="I9" i="1"/>
  <c r="L9" i="1" s="1"/>
  <c r="M9" i="1" s="1"/>
  <c r="K8" i="1"/>
  <c r="I8" i="1"/>
  <c r="L8" i="1" s="1"/>
  <c r="M8" i="1" s="1"/>
  <c r="K7" i="1"/>
  <c r="I7" i="1"/>
  <c r="L7" i="1" s="1"/>
  <c r="M7" i="1" s="1"/>
  <c r="L6" i="1"/>
  <c r="K6" i="1"/>
  <c r="K22" i="1" s="1"/>
  <c r="I6" i="1"/>
  <c r="L22" i="1" l="1"/>
  <c r="M6" i="1"/>
  <c r="M22" i="1" s="1"/>
</calcChain>
</file>

<file path=xl/sharedStrings.xml><?xml version="1.0" encoding="utf-8"?>
<sst xmlns="http://schemas.openxmlformats.org/spreadsheetml/2006/main" count="157" uniqueCount="143">
  <si>
    <t>MSME PAYMENT COMPLIANCE TRACKER</t>
  </si>
  <si>
    <t>Track the 45-day MSME payment deadline under Section 15 of the MSMED Act and interest exposure | ExcelGurukulOnline.com</t>
  </si>
  <si>
    <t>Sl</t>
  </si>
  <si>
    <t>Supplier Name</t>
  </si>
  <si>
    <t>Udyam Reg No</t>
  </si>
  <si>
    <t>Enterprise Type</t>
  </si>
  <si>
    <t>Invoice No</t>
  </si>
  <si>
    <t>Invoice Date</t>
  </si>
  <si>
    <t>Acceptance Date</t>
  </si>
  <si>
    <t>Due Date (45 Days)</t>
  </si>
  <si>
    <t>Payment Date</t>
  </si>
  <si>
    <t>Days Taken</t>
  </si>
  <si>
    <t>Delay Days</t>
  </si>
  <si>
    <t>Interest Liable</t>
  </si>
  <si>
    <t>Shree Precision Works</t>
  </si>
  <si>
    <t>UDYAM-MH-01-0012345</t>
  </si>
  <si>
    <t>Micro</t>
  </si>
  <si>
    <t>INV-2201</t>
  </si>
  <si>
    <t>Anand Plastics Pvt Ltd</t>
  </si>
  <si>
    <t>UDYAM-GJ-05-0023981</t>
  </si>
  <si>
    <t>Small</t>
  </si>
  <si>
    <t>INV-2214</t>
  </si>
  <si>
    <t>Vikas Tool Industries</t>
  </si>
  <si>
    <t>UDYAM-DL-03-0031122</t>
  </si>
  <si>
    <t>INV-2229</t>
  </si>
  <si>
    <t>Neelkanth Fasteners</t>
  </si>
  <si>
    <t>UDYAM-MH-01-0044567</t>
  </si>
  <si>
    <t>INV-2237</t>
  </si>
  <si>
    <t>Deep Rubber Products</t>
  </si>
  <si>
    <t>UDYAM-TN-07-0055891</t>
  </si>
  <si>
    <t>INV-2245</t>
  </si>
  <si>
    <t>Sunlite Electricals</t>
  </si>
  <si>
    <t>UDYAM-KA-09-0061234</t>
  </si>
  <si>
    <t>INV-2258</t>
  </si>
  <si>
    <t>Meghdoot Packaging</t>
  </si>
  <si>
    <t>UDYAM-UP-11-0072345</t>
  </si>
  <si>
    <t>INV-2266</t>
  </si>
  <si>
    <t>Rathi Metal Craft</t>
  </si>
  <si>
    <t>UDYAM-RJ-04-0083456</t>
  </si>
  <si>
    <t>INV-2279</t>
  </si>
  <si>
    <t>Vaibhav Textiles</t>
  </si>
  <si>
    <t>UDYAM-GJ-05-0094567</t>
  </si>
  <si>
    <t>INV-2288</t>
  </si>
  <si>
    <t>Ganpati Chemicals</t>
  </si>
  <si>
    <t>UDYAM-MH-01-0105678</t>
  </si>
  <si>
    <t>INV-2297</t>
  </si>
  <si>
    <t>Ashirwad Wood Works</t>
  </si>
  <si>
    <t>UDYAM-PB-06-0116789</t>
  </si>
  <si>
    <t>INV-2305</t>
  </si>
  <si>
    <t>Sagar Steel Traders</t>
  </si>
  <si>
    <t>UDYAM-WB-08-0127890</t>
  </si>
  <si>
    <t>INV-2314</t>
  </si>
  <si>
    <t>Prakash Engineering</t>
  </si>
  <si>
    <t>UDYAM-TS-10-0138901</t>
  </si>
  <si>
    <t>INV-2323</t>
  </si>
  <si>
    <t>Laxmi Printers</t>
  </si>
  <si>
    <t>UDYAM-MH-01-0149012</t>
  </si>
  <si>
    <t>INV-2331</t>
  </si>
  <si>
    <t>Vishwas Auto Components</t>
  </si>
  <si>
    <t>UDYAM-HR-02-0150123</t>
  </si>
  <si>
    <t>INV-2340</t>
  </si>
  <si>
    <t>Om Sai Cartons</t>
  </si>
  <si>
    <t>UDYAM-MP-12-0161234</t>
  </si>
  <si>
    <t>INV-2352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</si>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</sst>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left" vertical="center"/>
    </xf>
    <xf numFmtId="1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" fontId="5" fillId="4" borderId="1" xfId="0" applyNumberFormat="1" applyFont="1" applyFill="1" applyBorder="1" applyAlignment="1">
      <alignment horizontal="left" vertical="center"/>
    </xf>
    <xf numFmtId="1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A992429-807E-40BD-9B70-C707A845CF4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0" customWidth="1"/>
    <col min="3" max="3" width="26" customWidth="1"/>
    <col min="4" max="4" width="22" customWidth="1"/>
    <col min="5" max="5" width="18" customWidth="1"/>
    <col min="6" max="6" width="13" customWidth="1"/>
    <col min="7" max="7" width="15" customWidth="1"/>
    <col min="8" max="8" width="18" customWidth="1"/>
    <col min="9" max="9" width="21" customWidth="1"/>
    <col min="10" max="12" width="15" customWidth="1"/>
    <col min="13" max="13" width="18" customWidth="1"/>
  </cols>
  <sheetData>
    <row r="2" spans="2:13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2:13" x14ac:dyDescent="0.3">
      <c r="B6" s="4">
        <v>1</v>
      </c>
      <c r="C6" s="5" t="s">
        <v>14</v>
      </c>
      <c r="D6" s="5" t="s">
        <v>15</v>
      </c>
      <c r="E6" s="5" t="s">
        <v>16</v>
      </c>
      <c r="F6" s="5" t="s">
        <v>17</v>
      </c>
      <c r="G6" s="6">
        <v>46027</v>
      </c>
      <c r="H6" s="6">
        <v>46029</v>
      </c>
      <c r="I6" s="6">
        <f t="shared" ref="I6:I21" si="0">H6+45</f>
        <v>46074</v>
      </c>
      <c r="J6" s="6">
        <v>46068</v>
      </c>
      <c r="K6" s="7">
        <f t="shared" ref="K6:K21" si="1">IF(J6="","",J6-H6)</f>
        <v>39</v>
      </c>
      <c r="L6" s="7">
        <f t="shared" ref="L6:L21" si="2">IFERROR(MAX(0,J6-I6),0)</f>
        <v>0</v>
      </c>
      <c r="M6" s="5" t="str">
        <f t="shared" ref="M6:M21" si="3">IF(L6&gt;0,"Yes","No")</f>
        <v>No</v>
      </c>
    </row>
    <row r="7" spans="2:13" x14ac:dyDescent="0.3">
      <c r="B7" s="8">
        <v>2</v>
      </c>
      <c r="C7" s="9" t="s">
        <v>18</v>
      </c>
      <c r="D7" s="9" t="s">
        <v>19</v>
      </c>
      <c r="E7" s="9" t="s">
        <v>20</v>
      </c>
      <c r="F7" s="9" t="s">
        <v>21</v>
      </c>
      <c r="G7" s="10">
        <v>46031</v>
      </c>
      <c r="H7" s="10">
        <v>46032</v>
      </c>
      <c r="I7" s="10">
        <f t="shared" si="0"/>
        <v>46077</v>
      </c>
      <c r="J7" s="10">
        <v>46073</v>
      </c>
      <c r="K7" s="11">
        <f t="shared" si="1"/>
        <v>41</v>
      </c>
      <c r="L7" s="11">
        <f t="shared" si="2"/>
        <v>0</v>
      </c>
      <c r="M7" s="9" t="str">
        <f t="shared" si="3"/>
        <v>No</v>
      </c>
    </row>
    <row r="8" spans="2:13" x14ac:dyDescent="0.3">
      <c r="B8" s="4">
        <v>3</v>
      </c>
      <c r="C8" s="5" t="s">
        <v>22</v>
      </c>
      <c r="D8" s="5" t="s">
        <v>23</v>
      </c>
      <c r="E8" s="5" t="s">
        <v>16</v>
      </c>
      <c r="F8" s="5" t="s">
        <v>24</v>
      </c>
      <c r="G8" s="6">
        <v>46036</v>
      </c>
      <c r="H8" s="6">
        <v>46038</v>
      </c>
      <c r="I8" s="6">
        <f t="shared" si="0"/>
        <v>46083</v>
      </c>
      <c r="J8" s="6">
        <v>46079</v>
      </c>
      <c r="K8" s="7">
        <f t="shared" si="1"/>
        <v>41</v>
      </c>
      <c r="L8" s="7">
        <f t="shared" si="2"/>
        <v>0</v>
      </c>
      <c r="M8" s="5" t="str">
        <f t="shared" si="3"/>
        <v>No</v>
      </c>
    </row>
    <row r="9" spans="2:13" x14ac:dyDescent="0.3">
      <c r="B9" s="8">
        <v>4</v>
      </c>
      <c r="C9" s="9" t="s">
        <v>25</v>
      </c>
      <c r="D9" s="9" t="s">
        <v>26</v>
      </c>
      <c r="E9" s="9" t="s">
        <v>20</v>
      </c>
      <c r="F9" s="9" t="s">
        <v>27</v>
      </c>
      <c r="G9" s="10">
        <v>46040</v>
      </c>
      <c r="H9" s="10">
        <v>46042</v>
      </c>
      <c r="I9" s="10">
        <f t="shared" si="0"/>
        <v>46087</v>
      </c>
      <c r="J9" s="10">
        <v>46109</v>
      </c>
      <c r="K9" s="11">
        <f t="shared" si="1"/>
        <v>67</v>
      </c>
      <c r="L9" s="11">
        <f t="shared" si="2"/>
        <v>22</v>
      </c>
      <c r="M9" s="9" t="str">
        <f t="shared" si="3"/>
        <v>Yes</v>
      </c>
    </row>
    <row r="10" spans="2:13" x14ac:dyDescent="0.3">
      <c r="B10" s="4">
        <v>5</v>
      </c>
      <c r="C10" s="5" t="s">
        <v>28</v>
      </c>
      <c r="D10" s="5" t="s">
        <v>29</v>
      </c>
      <c r="E10" s="5" t="s">
        <v>16</v>
      </c>
      <c r="F10" s="5" t="s">
        <v>30</v>
      </c>
      <c r="G10" s="6">
        <v>46044</v>
      </c>
      <c r="H10" s="6">
        <v>46045</v>
      </c>
      <c r="I10" s="6">
        <f t="shared" si="0"/>
        <v>46090</v>
      </c>
      <c r="J10" s="6">
        <v>46083</v>
      </c>
      <c r="K10" s="7">
        <f t="shared" si="1"/>
        <v>38</v>
      </c>
      <c r="L10" s="7">
        <f t="shared" si="2"/>
        <v>0</v>
      </c>
      <c r="M10" s="5" t="str">
        <f t="shared" si="3"/>
        <v>No</v>
      </c>
    </row>
    <row r="11" spans="2:13" x14ac:dyDescent="0.3">
      <c r="B11" s="8">
        <v>6</v>
      </c>
      <c r="C11" s="9" t="s">
        <v>31</v>
      </c>
      <c r="D11" s="9" t="s">
        <v>32</v>
      </c>
      <c r="E11" s="9" t="s">
        <v>20</v>
      </c>
      <c r="F11" s="9" t="s">
        <v>33</v>
      </c>
      <c r="G11" s="10">
        <v>46050</v>
      </c>
      <c r="H11" s="10">
        <v>46052</v>
      </c>
      <c r="I11" s="10">
        <f t="shared" si="0"/>
        <v>46097</v>
      </c>
      <c r="J11" s="10">
        <v>46091</v>
      </c>
      <c r="K11" s="11">
        <f t="shared" si="1"/>
        <v>39</v>
      </c>
      <c r="L11" s="11">
        <f t="shared" si="2"/>
        <v>0</v>
      </c>
      <c r="M11" s="9" t="str">
        <f t="shared" si="3"/>
        <v>No</v>
      </c>
    </row>
    <row r="12" spans="2:13" x14ac:dyDescent="0.3">
      <c r="B12" s="4">
        <v>7</v>
      </c>
      <c r="C12" s="5" t="s">
        <v>34</v>
      </c>
      <c r="D12" s="5" t="s">
        <v>35</v>
      </c>
      <c r="E12" s="5" t="s">
        <v>16</v>
      </c>
      <c r="F12" s="5" t="s">
        <v>36</v>
      </c>
      <c r="G12" s="6">
        <v>46056</v>
      </c>
      <c r="H12" s="6">
        <v>46057</v>
      </c>
      <c r="I12" s="6">
        <f t="shared" si="0"/>
        <v>46102</v>
      </c>
      <c r="J12" s="6">
        <v>46095</v>
      </c>
      <c r="K12" s="7">
        <f t="shared" si="1"/>
        <v>38</v>
      </c>
      <c r="L12" s="7">
        <f t="shared" si="2"/>
        <v>0</v>
      </c>
      <c r="M12" s="5" t="str">
        <f t="shared" si="3"/>
        <v>No</v>
      </c>
    </row>
    <row r="13" spans="2:13" x14ac:dyDescent="0.3">
      <c r="B13" s="8">
        <v>8</v>
      </c>
      <c r="C13" s="9" t="s">
        <v>37</v>
      </c>
      <c r="D13" s="9" t="s">
        <v>38</v>
      </c>
      <c r="E13" s="9" t="s">
        <v>20</v>
      </c>
      <c r="F13" s="9" t="s">
        <v>39</v>
      </c>
      <c r="G13" s="10">
        <v>46061</v>
      </c>
      <c r="H13" s="10">
        <v>46063</v>
      </c>
      <c r="I13" s="10">
        <f t="shared" si="0"/>
        <v>46108</v>
      </c>
      <c r="J13" s="10">
        <v>46114</v>
      </c>
      <c r="K13" s="11">
        <f t="shared" si="1"/>
        <v>51</v>
      </c>
      <c r="L13" s="11">
        <f t="shared" si="2"/>
        <v>6</v>
      </c>
      <c r="M13" s="9" t="str">
        <f t="shared" si="3"/>
        <v>Yes</v>
      </c>
    </row>
    <row r="14" spans="2:13" x14ac:dyDescent="0.3">
      <c r="B14" s="4">
        <v>9</v>
      </c>
      <c r="C14" s="5" t="s">
        <v>40</v>
      </c>
      <c r="D14" s="5" t="s">
        <v>41</v>
      </c>
      <c r="E14" s="5" t="s">
        <v>16</v>
      </c>
      <c r="F14" s="5" t="s">
        <v>42</v>
      </c>
      <c r="G14" s="6">
        <v>46065</v>
      </c>
      <c r="H14" s="6">
        <v>46066</v>
      </c>
      <c r="I14" s="6">
        <f t="shared" si="0"/>
        <v>46111</v>
      </c>
      <c r="J14" s="6">
        <v>46105</v>
      </c>
      <c r="K14" s="7">
        <f t="shared" si="1"/>
        <v>39</v>
      </c>
      <c r="L14" s="7">
        <f t="shared" si="2"/>
        <v>0</v>
      </c>
      <c r="M14" s="5" t="str">
        <f t="shared" si="3"/>
        <v>No</v>
      </c>
    </row>
    <row r="15" spans="2:13" x14ac:dyDescent="0.3">
      <c r="B15" s="8">
        <v>10</v>
      </c>
      <c r="C15" s="9" t="s">
        <v>43</v>
      </c>
      <c r="D15" s="9" t="s">
        <v>44</v>
      </c>
      <c r="E15" s="9" t="s">
        <v>20</v>
      </c>
      <c r="F15" s="9" t="s">
        <v>45</v>
      </c>
      <c r="G15" s="10">
        <v>46070</v>
      </c>
      <c r="H15" s="10">
        <v>46072</v>
      </c>
      <c r="I15" s="10">
        <f t="shared" si="0"/>
        <v>46117</v>
      </c>
      <c r="J15" s="10">
        <v>46111</v>
      </c>
      <c r="K15" s="11">
        <f t="shared" si="1"/>
        <v>39</v>
      </c>
      <c r="L15" s="11">
        <f t="shared" si="2"/>
        <v>0</v>
      </c>
      <c r="M15" s="9" t="str">
        <f t="shared" si="3"/>
        <v>No</v>
      </c>
    </row>
    <row r="16" spans="2:13" x14ac:dyDescent="0.3">
      <c r="B16" s="4">
        <v>11</v>
      </c>
      <c r="C16" s="5" t="s">
        <v>46</v>
      </c>
      <c r="D16" s="5" t="s">
        <v>47</v>
      </c>
      <c r="E16" s="5" t="s">
        <v>16</v>
      </c>
      <c r="F16" s="5" t="s">
        <v>48</v>
      </c>
      <c r="G16" s="6">
        <v>46075</v>
      </c>
      <c r="H16" s="6">
        <v>46077</v>
      </c>
      <c r="I16" s="6">
        <f t="shared" si="0"/>
        <v>46122</v>
      </c>
      <c r="J16" s="6">
        <v>46132</v>
      </c>
      <c r="K16" s="7">
        <f t="shared" si="1"/>
        <v>55</v>
      </c>
      <c r="L16" s="7">
        <f t="shared" si="2"/>
        <v>10</v>
      </c>
      <c r="M16" s="5" t="str">
        <f t="shared" si="3"/>
        <v>Yes</v>
      </c>
    </row>
    <row r="17" spans="2:13" x14ac:dyDescent="0.3">
      <c r="B17" s="8">
        <v>12</v>
      </c>
      <c r="C17" s="9" t="s">
        <v>49</v>
      </c>
      <c r="D17" s="9" t="s">
        <v>50</v>
      </c>
      <c r="E17" s="9" t="s">
        <v>20</v>
      </c>
      <c r="F17" s="9" t="s">
        <v>51</v>
      </c>
      <c r="G17" s="10">
        <v>46079</v>
      </c>
      <c r="H17" s="10">
        <v>46081</v>
      </c>
      <c r="I17" s="10">
        <f t="shared" si="0"/>
        <v>46126</v>
      </c>
      <c r="J17" s="10">
        <v>46124</v>
      </c>
      <c r="K17" s="11">
        <f t="shared" si="1"/>
        <v>43</v>
      </c>
      <c r="L17" s="11">
        <f t="shared" si="2"/>
        <v>0</v>
      </c>
      <c r="M17" s="9" t="str">
        <f t="shared" si="3"/>
        <v>No</v>
      </c>
    </row>
    <row r="18" spans="2:13" x14ac:dyDescent="0.3">
      <c r="B18" s="4">
        <v>13</v>
      </c>
      <c r="C18" s="5" t="s">
        <v>52</v>
      </c>
      <c r="D18" s="5" t="s">
        <v>53</v>
      </c>
      <c r="E18" s="5" t="s">
        <v>16</v>
      </c>
      <c r="F18" s="5" t="s">
        <v>54</v>
      </c>
      <c r="G18" s="6">
        <v>46085</v>
      </c>
      <c r="H18" s="6">
        <v>46086</v>
      </c>
      <c r="I18" s="6">
        <f t="shared" si="0"/>
        <v>46131</v>
      </c>
      <c r="J18" s="6">
        <v>46128</v>
      </c>
      <c r="K18" s="7">
        <f t="shared" si="1"/>
        <v>42</v>
      </c>
      <c r="L18" s="7">
        <f t="shared" si="2"/>
        <v>0</v>
      </c>
      <c r="M18" s="5" t="str">
        <f t="shared" si="3"/>
        <v>No</v>
      </c>
    </row>
    <row r="19" spans="2:13" x14ac:dyDescent="0.3">
      <c r="B19" s="8">
        <v>14</v>
      </c>
      <c r="C19" s="9" t="s">
        <v>55</v>
      </c>
      <c r="D19" s="9" t="s">
        <v>56</v>
      </c>
      <c r="E19" s="9" t="s">
        <v>16</v>
      </c>
      <c r="F19" s="9" t="s">
        <v>57</v>
      </c>
      <c r="G19" s="10">
        <v>46090</v>
      </c>
      <c r="H19" s="10">
        <v>46092</v>
      </c>
      <c r="I19" s="10">
        <f t="shared" si="0"/>
        <v>46137</v>
      </c>
      <c r="J19" s="10"/>
      <c r="K19" s="11" t="str">
        <f t="shared" si="1"/>
        <v/>
      </c>
      <c r="L19" s="11">
        <f t="shared" si="2"/>
        <v>0</v>
      </c>
      <c r="M19" s="9" t="str">
        <f t="shared" si="3"/>
        <v>No</v>
      </c>
    </row>
    <row r="20" spans="2:13" x14ac:dyDescent="0.3">
      <c r="B20" s="4">
        <v>15</v>
      </c>
      <c r="C20" s="5" t="s">
        <v>58</v>
      </c>
      <c r="D20" s="5" t="s">
        <v>59</v>
      </c>
      <c r="E20" s="5" t="s">
        <v>20</v>
      </c>
      <c r="F20" s="5" t="s">
        <v>60</v>
      </c>
      <c r="G20" s="6">
        <v>46095</v>
      </c>
      <c r="H20" s="6">
        <v>46097</v>
      </c>
      <c r="I20" s="6">
        <f t="shared" si="0"/>
        <v>46142</v>
      </c>
      <c r="J20" s="6"/>
      <c r="K20" s="7" t="str">
        <f t="shared" si="1"/>
        <v/>
      </c>
      <c r="L20" s="7">
        <f t="shared" si="2"/>
        <v>0</v>
      </c>
      <c r="M20" s="5" t="str">
        <f t="shared" si="3"/>
        <v>No</v>
      </c>
    </row>
    <row r="21" spans="2:13" x14ac:dyDescent="0.3">
      <c r="B21" s="8">
        <v>16</v>
      </c>
      <c r="C21" s="9" t="s">
        <v>61</v>
      </c>
      <c r="D21" s="9" t="s">
        <v>62</v>
      </c>
      <c r="E21" s="9" t="s">
        <v>16</v>
      </c>
      <c r="F21" s="9" t="s">
        <v>63</v>
      </c>
      <c r="G21" s="10">
        <v>46101</v>
      </c>
      <c r="H21" s="10">
        <v>46102</v>
      </c>
      <c r="I21" s="10">
        <f t="shared" si="0"/>
        <v>46147</v>
      </c>
      <c r="J21" s="10"/>
      <c r="K21" s="11" t="str">
        <f t="shared" si="1"/>
        <v/>
      </c>
      <c r="L21" s="11">
        <f t="shared" si="2"/>
        <v>0</v>
      </c>
      <c r="M21" s="9" t="str">
        <f t="shared" si="3"/>
        <v>No</v>
      </c>
    </row>
    <row r="22" spans="2:13" x14ac:dyDescent="0.3">
      <c r="B22" s="12"/>
      <c r="C22" s="13" t="s">
        <v>64</v>
      </c>
      <c r="D22" s="13"/>
      <c r="E22" s="13"/>
      <c r="F22" s="13"/>
      <c r="G22" s="14"/>
      <c r="H22" s="14"/>
      <c r="I22" s="14"/>
      <c r="J22" s="15" t="str">
        <f>COUNT(J6:J21)&amp;" Paid"</f>
        <v>13 Paid</v>
      </c>
      <c r="K22" s="16">
        <f>IFERROR(ROUND(AVERAGE(K6:K21),0),0)</f>
        <v>44</v>
      </c>
      <c r="L22" s="16">
        <f>SUM(L6:L21)</f>
        <v>38</v>
      </c>
      <c r="M22" s="17" t="str">
        <f>COUNTIF(M6:M21,"Yes")&amp;" Liable"</f>
        <v>3 Liable</v>
      </c>
    </row>
  </sheetData>
  <mergeCells count="2">
    <mergeCell ref="B2:M2"/>
    <mergeCell ref="B3:M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1548-026C-417B-BDAE-4E73ADB87D39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8" customWidth="1"/>
    <col min="3" max="3" width="45.6640625" style="18" customWidth="1"/>
    <col min="4" max="4" width="65.6640625" style="18" customWidth="1"/>
    <col min="5" max="5" width="80.6640625" style="18" customWidth="1"/>
    <col min="6" max="6" width="3" style="18" customWidth="1"/>
    <col min="7" max="16384" width="8.88671875" style="18"/>
  </cols>
  <sheetData>
    <row r="1" spans="2:5" ht="8.1" customHeight="1" x14ac:dyDescent="0.3"/>
    <row r="2" spans="2:5" ht="33.9" customHeight="1" x14ac:dyDescent="0.3">
      <c r="B2" s="19" t="s">
        <v>65</v>
      </c>
      <c r="C2" s="19"/>
      <c r="D2" s="19"/>
      <c r="E2" s="19"/>
    </row>
    <row r="3" spans="2:5" ht="18" customHeight="1" x14ac:dyDescent="0.3">
      <c r="B3" s="20" t="s">
        <v>66</v>
      </c>
      <c r="C3" s="20"/>
      <c r="D3" s="20"/>
      <c r="E3" s="20"/>
    </row>
    <row r="4" spans="2:5" ht="6" customHeight="1" x14ac:dyDescent="0.3"/>
    <row r="5" spans="2:5" ht="20.100000000000001" customHeight="1" x14ac:dyDescent="0.3">
      <c r="B5" s="21" t="s">
        <v>67</v>
      </c>
      <c r="C5" s="22"/>
      <c r="D5" s="23" t="s">
        <v>68</v>
      </c>
      <c r="E5" s="23" t="s">
        <v>69</v>
      </c>
    </row>
    <row r="6" spans="2:5" ht="20.100000000000001" customHeight="1" x14ac:dyDescent="0.3">
      <c r="B6" s="24" t="s">
        <v>70</v>
      </c>
      <c r="C6" s="25"/>
      <c r="D6" s="26" t="s">
        <v>71</v>
      </c>
      <c r="E6" s="27" t="s">
        <v>72</v>
      </c>
    </row>
    <row r="7" spans="2:5" ht="20.100000000000001" customHeight="1" x14ac:dyDescent="0.3">
      <c r="B7" s="28" t="s">
        <v>73</v>
      </c>
      <c r="C7" s="29"/>
      <c r="D7" s="30" t="s">
        <v>74</v>
      </c>
      <c r="E7" s="31" t="s">
        <v>75</v>
      </c>
    </row>
    <row r="8" spans="2:5" ht="20.100000000000001" customHeight="1" x14ac:dyDescent="0.3">
      <c r="B8" s="32" t="s">
        <v>76</v>
      </c>
      <c r="C8" s="33"/>
      <c r="D8" s="26" t="s">
        <v>77</v>
      </c>
      <c r="E8" s="27" t="s">
        <v>78</v>
      </c>
    </row>
    <row r="9" spans="2:5" ht="6" customHeight="1" x14ac:dyDescent="0.3"/>
    <row r="10" spans="2:5" ht="20.100000000000001" customHeight="1" x14ac:dyDescent="0.3">
      <c r="B10" s="34" t="s">
        <v>79</v>
      </c>
      <c r="C10" s="23" t="s">
        <v>80</v>
      </c>
      <c r="D10" s="23" t="s">
        <v>81</v>
      </c>
      <c r="E10" s="23" t="s">
        <v>82</v>
      </c>
    </row>
    <row r="11" spans="2:5" ht="20.100000000000001" customHeight="1" x14ac:dyDescent="0.3">
      <c r="B11" s="35">
        <v>1</v>
      </c>
      <c r="C11" s="30" t="s">
        <v>83</v>
      </c>
      <c r="D11" s="30" t="s">
        <v>84</v>
      </c>
      <c r="E11" s="31" t="s">
        <v>85</v>
      </c>
    </row>
    <row r="12" spans="2:5" ht="20.100000000000001" customHeight="1" x14ac:dyDescent="0.3">
      <c r="B12" s="36">
        <v>2</v>
      </c>
      <c r="C12" s="26" t="s">
        <v>86</v>
      </c>
      <c r="D12" s="26" t="s">
        <v>87</v>
      </c>
      <c r="E12" s="27" t="s">
        <v>88</v>
      </c>
    </row>
    <row r="13" spans="2:5" ht="20.100000000000001" customHeight="1" x14ac:dyDescent="0.3">
      <c r="B13" s="35">
        <v>3</v>
      </c>
      <c r="C13" s="30" t="s">
        <v>89</v>
      </c>
      <c r="D13" s="30" t="s">
        <v>90</v>
      </c>
      <c r="E13" s="31" t="s">
        <v>91</v>
      </c>
    </row>
    <row r="14" spans="2:5" ht="20.100000000000001" customHeight="1" x14ac:dyDescent="0.3">
      <c r="B14" s="36">
        <v>4</v>
      </c>
      <c r="C14" s="26" t="s">
        <v>92</v>
      </c>
      <c r="D14" s="26" t="s">
        <v>93</v>
      </c>
      <c r="E14" s="27" t="s">
        <v>94</v>
      </c>
    </row>
    <row r="15" spans="2:5" ht="20.100000000000001" customHeight="1" x14ac:dyDescent="0.3">
      <c r="B15" s="35">
        <v>5</v>
      </c>
      <c r="C15" s="30" t="s">
        <v>95</v>
      </c>
      <c r="D15" s="30" t="s">
        <v>96</v>
      </c>
      <c r="E15" s="31" t="s">
        <v>97</v>
      </c>
    </row>
    <row r="16" spans="2:5" ht="20.100000000000001" customHeight="1" x14ac:dyDescent="0.3">
      <c r="B16" s="36">
        <v>6</v>
      </c>
      <c r="C16" s="26" t="s">
        <v>98</v>
      </c>
      <c r="D16" s="26" t="s">
        <v>99</v>
      </c>
      <c r="E16" s="27" t="s">
        <v>100</v>
      </c>
    </row>
    <row r="17" spans="2:5" ht="20.100000000000001" customHeight="1" x14ac:dyDescent="0.3">
      <c r="B17" s="35">
        <v>7</v>
      </c>
      <c r="C17" s="30" t="s">
        <v>101</v>
      </c>
      <c r="D17" s="30" t="s">
        <v>102</v>
      </c>
      <c r="E17" s="31" t="s">
        <v>103</v>
      </c>
    </row>
    <row r="18" spans="2:5" ht="20.100000000000001" customHeight="1" x14ac:dyDescent="0.3">
      <c r="B18" s="36">
        <v>8</v>
      </c>
      <c r="C18" s="26" t="s">
        <v>104</v>
      </c>
      <c r="D18" s="26" t="s">
        <v>105</v>
      </c>
      <c r="E18" s="27" t="s">
        <v>106</v>
      </c>
    </row>
    <row r="19" spans="2:5" ht="20.100000000000001" customHeight="1" x14ac:dyDescent="0.3">
      <c r="B19" s="35">
        <v>9</v>
      </c>
      <c r="C19" s="30" t="s">
        <v>107</v>
      </c>
      <c r="D19" s="30" t="s">
        <v>108</v>
      </c>
      <c r="E19" s="31" t="s">
        <v>109</v>
      </c>
    </row>
    <row r="20" spans="2:5" ht="20.100000000000001" customHeight="1" x14ac:dyDescent="0.3">
      <c r="B20" s="36">
        <v>10</v>
      </c>
      <c r="C20" s="26" t="s">
        <v>110</v>
      </c>
      <c r="D20" s="26" t="s">
        <v>111</v>
      </c>
      <c r="E20" s="27" t="s">
        <v>112</v>
      </c>
    </row>
    <row r="21" spans="2:5" ht="20.100000000000001" customHeight="1" x14ac:dyDescent="0.3">
      <c r="B21" s="35">
        <v>11</v>
      </c>
      <c r="C21" s="30" t="s">
        <v>113</v>
      </c>
      <c r="D21" s="30" t="s">
        <v>114</v>
      </c>
      <c r="E21" s="31" t="s">
        <v>115</v>
      </c>
    </row>
    <row r="22" spans="2:5" ht="20.100000000000001" customHeight="1" x14ac:dyDescent="0.3">
      <c r="B22" s="36">
        <v>12</v>
      </c>
      <c r="C22" s="26" t="s">
        <v>116</v>
      </c>
      <c r="D22" s="26" t="s">
        <v>117</v>
      </c>
      <c r="E22" s="27" t="s">
        <v>118</v>
      </c>
    </row>
    <row r="23" spans="2:5" ht="20.100000000000001" customHeight="1" x14ac:dyDescent="0.3">
      <c r="B23" s="35">
        <v>13</v>
      </c>
      <c r="C23" s="30" t="s">
        <v>119</v>
      </c>
      <c r="D23" s="30" t="s">
        <v>120</v>
      </c>
      <c r="E23" s="31" t="s">
        <v>121</v>
      </c>
    </row>
    <row r="24" spans="2:5" ht="20.100000000000001" customHeight="1" x14ac:dyDescent="0.3">
      <c r="B24" s="36">
        <v>14</v>
      </c>
      <c r="C24" s="26" t="s">
        <v>122</v>
      </c>
      <c r="D24" s="26" t="s">
        <v>123</v>
      </c>
      <c r="E24" s="27" t="s">
        <v>124</v>
      </c>
    </row>
    <row r="25" spans="2:5" ht="20.100000000000001" customHeight="1" x14ac:dyDescent="0.3">
      <c r="B25" s="35">
        <v>15</v>
      </c>
      <c r="C25" s="30" t="s">
        <v>125</v>
      </c>
      <c r="D25" s="30" t="s">
        <v>126</v>
      </c>
      <c r="E25" s="31" t="s">
        <v>127</v>
      </c>
    </row>
    <row r="26" spans="2:5" ht="20.100000000000001" customHeight="1" x14ac:dyDescent="0.3">
      <c r="B26" s="36">
        <v>16</v>
      </c>
      <c r="C26" s="26" t="s">
        <v>128</v>
      </c>
      <c r="D26" s="26" t="s">
        <v>129</v>
      </c>
      <c r="E26" s="27" t="s">
        <v>130</v>
      </c>
    </row>
    <row r="27" spans="2:5" ht="20.100000000000001" customHeight="1" x14ac:dyDescent="0.3">
      <c r="B27" s="35">
        <v>17</v>
      </c>
      <c r="C27" s="30" t="s">
        <v>131</v>
      </c>
      <c r="D27" s="30" t="s">
        <v>132</v>
      </c>
      <c r="E27" s="31" t="s">
        <v>133</v>
      </c>
    </row>
    <row r="28" spans="2:5" ht="20.100000000000001" customHeight="1" x14ac:dyDescent="0.3">
      <c r="B28" s="36">
        <v>18</v>
      </c>
      <c r="C28" s="26" t="s">
        <v>134</v>
      </c>
      <c r="D28" s="26" t="s">
        <v>135</v>
      </c>
      <c r="E28" s="27" t="s">
        <v>136</v>
      </c>
    </row>
    <row r="29" spans="2:5" ht="20.100000000000001" customHeight="1" x14ac:dyDescent="0.3">
      <c r="B29" s="35">
        <v>19</v>
      </c>
      <c r="C29" s="30" t="s">
        <v>137</v>
      </c>
      <c r="D29" s="30" t="s">
        <v>138</v>
      </c>
      <c r="E29" s="31" t="s">
        <v>139</v>
      </c>
    </row>
    <row r="30" spans="2:5" ht="20.100000000000001" customHeight="1" x14ac:dyDescent="0.3">
      <c r="B30" s="36">
        <v>20</v>
      </c>
      <c r="C30" s="26" t="s">
        <v>140</v>
      </c>
      <c r="D30" s="26" t="s">
        <v>141</v>
      </c>
      <c r="E30" s="27" t="s">
        <v>142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D63501E-1FAC-47E0-B856-F797804C3B5D}"/>
    <hyperlink ref="E7" r:id="rId2" tooltip="Browse all template categories" xr:uid="{240ADE99-0201-4414-9BA0-5FE6D5960619}"/>
    <hyperlink ref="E8" r:id="rId3" tooltip="Email Excel Gurukul Online for custom templates" xr:uid="{FE793A43-B2B8-4CF2-A501-97DA0657449D}"/>
    <hyperlink ref="E11" r:id="rId4" tooltip="Browse 📊  Project Management templates on Excel Gurukul Online" xr:uid="{FC08A771-61A7-4C76-9694-F06B08208B42}"/>
    <hyperlink ref="E12" r:id="rId5" tooltip="Browse 📉  Charts, Dashboards &amp; Analytics templates on Excel Gurukul Online" xr:uid="{6E6CD4B3-700C-417C-865C-4096BB0AA70B}"/>
    <hyperlink ref="E13" r:id="rId6" tooltip="Browse 💻  Technology &amp; IT templates on Excel Gurukul Online" xr:uid="{76E90636-2E05-4B5F-B184-668DC06B603D}"/>
    <hyperlink ref="E14" r:id="rId7" tooltip="Browse 🏛️  Corporate Governance templates on Excel Gurukul Online" xr:uid="{8550D055-D9AA-4520-BD78-6AF0092A3F00}"/>
    <hyperlink ref="E15" r:id="rId8" tooltip="Browse 📈  Sales &amp; Marketing templates on Excel Gurukul Online" xr:uid="{8F1BB766-658B-48F2-88FF-D8BA73F91C0B}"/>
    <hyperlink ref="E16" r:id="rId9" xr:uid="{FC7FA8A6-5543-4900-8DD6-18BF33152049}"/>
    <hyperlink ref="E17" r:id="rId10" xr:uid="{E943E558-E8D1-4FB2-A224-4E5B89A66F6B}"/>
    <hyperlink ref="E18" r:id="rId11" tooltip="Browse 💼  Business &amp; Operations templates on Excel Gurukul Online" xr:uid="{67FC2F5D-13DD-4E35-948E-2D44E524FADB}"/>
    <hyperlink ref="E19" r:id="rId12" tooltip="Browse ⚖️  Legal &amp; Compliance templates on Excel Gurukul Online" xr:uid="{3D7399EC-5777-4DB3-8DB4-7755A66C16A1}"/>
    <hyperlink ref="E20" r:id="rId13" xr:uid="{70F3D8BB-FEAC-4E08-81FA-48C0C6FB2FA8}"/>
    <hyperlink ref="E22" r:id="rId14" xr:uid="{893F7113-2620-4125-B6A7-9E7901D440C2}"/>
    <hyperlink ref="E23" r:id="rId15" xr:uid="{E8082B8E-F1B3-4F7F-AD60-EC2F8978BAA5}"/>
    <hyperlink ref="E24" r:id="rId16" xr:uid="{0059722C-C70D-4B03-96F6-56538E9163C2}"/>
    <hyperlink ref="E25" r:id="rId17" xr:uid="{D3795EC5-0CD0-4695-8AE1-33EE0C9EE6DA}"/>
    <hyperlink ref="E26" r:id="rId18" tooltip="Browse 🏨  Hospitality &amp; Tourism templates on Excel Gurukul Online" xr:uid="{217925C4-3A06-4211-945C-0ED78CD205B2}"/>
    <hyperlink ref="E27" r:id="rId19" tooltip="Browse 📦  Inventory &amp; Logistics templates on Excel Gurukul Online" xr:uid="{12E82E4A-C897-47DF-B7B2-49E08736A3B4}"/>
    <hyperlink ref="E28" r:id="rId20" xr:uid="{D4992B9A-3909-451A-AFD0-549803908A57}"/>
    <hyperlink ref="E29" r:id="rId21" xr:uid="{A2BE4B1E-CECD-4906-B89F-ED7104C4860A}"/>
    <hyperlink ref="E30" r:id="rId22" xr:uid="{8A262380-054D-406E-A4E4-19F0E5C26E32}"/>
    <hyperlink ref="E21" r:id="rId23" xr:uid="{C95F34BA-2CC9-4944-BDF5-42BACB3118F5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MSME Payment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2026-07-22T18:26:11Z</dcterms:created>
  <dcterms:modified xsi:type="dcterms:W3CDTF">2026-07-22T18:32:10Z</dcterms:modified>
  <dc:language>en-US</dc:language>
</cp:coreProperties>
</file>