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03184F1A2C5B2815E1D8B8F23B36FCE952E" xr6:coauthVersionLast="47" xr6:coauthVersionMax="47" xr10:uidLastSave="{190D6000-038F-49B1-BC27-98169ABA1E31}"/>
  <bookViews>
    <workbookView xWindow="-108" yWindow="-108" windowWidth="23256" windowHeight="13896" tabRatio="500" xr2:uid="{00000000-000D-0000-FFFF-FFFF00000000}"/>
  </bookViews>
  <sheets>
    <sheet name="Final Cost Varianc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6" i="1" l="1"/>
  <c r="F16" i="1" s="1"/>
  <c r="C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E16" i="1" l="1"/>
</calcChain>
</file>

<file path=xl/sharedStrings.xml><?xml version="1.0" encoding="utf-8"?>
<sst xmlns="http://schemas.openxmlformats.org/spreadsheetml/2006/main" count="96" uniqueCount="96">
  <si>
    <t>Project Final Cost Variance Report</t>
  </si>
  <si>
    <t>Head-wise budgeted vs actual cost with variance amount and variance percentage at closure.</t>
  </si>
  <si>
    <t>Cost Head</t>
  </si>
  <si>
    <t>Budgeted (INR)</t>
  </si>
  <si>
    <t>Actual (INR)</t>
  </si>
  <si>
    <t>Variance (INR)</t>
  </si>
  <si>
    <t>Variance %</t>
  </si>
  <si>
    <t>Manpower / Salaries</t>
  </si>
  <si>
    <t>Materials &amp; Equipment</t>
  </si>
  <si>
    <t>Subcontracting</t>
  </si>
  <si>
    <t>Travel &amp; Logistics</t>
  </si>
  <si>
    <t>Software &amp; Licenses</t>
  </si>
  <si>
    <t>Training</t>
  </si>
  <si>
    <t>Contingency Reserve</t>
  </si>
  <si>
    <t>Overheads</t>
  </si>
  <si>
    <t>Quality &amp; Testing</t>
  </si>
  <si>
    <t>Miscellaneous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</si>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</sst>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45A2CA24-109A-4715-9907-26F6C012E44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6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6" customWidth="1"/>
    <col min="3" max="5" width="18" customWidth="1"/>
    <col min="6" max="6" width="12" customWidth="1"/>
  </cols>
  <sheetData>
    <row r="2" spans="2:6" ht="17.399999999999999" x14ac:dyDescent="0.3">
      <c r="B2" s="2" t="s">
        <v>0</v>
      </c>
      <c r="C2" s="2"/>
      <c r="D2" s="2"/>
      <c r="E2" s="2"/>
      <c r="F2" s="2"/>
    </row>
    <row r="3" spans="2:6" x14ac:dyDescent="0.3">
      <c r="B3" s="1" t="s">
        <v>1</v>
      </c>
      <c r="C3" s="1"/>
      <c r="D3" s="1"/>
      <c r="E3" s="1"/>
      <c r="F3" s="1"/>
    </row>
    <row r="5" spans="2:6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2:6" x14ac:dyDescent="0.3">
      <c r="B6" s="4" t="s">
        <v>7</v>
      </c>
      <c r="C6" s="5">
        <v>1850000</v>
      </c>
      <c r="D6" s="5">
        <v>1912000</v>
      </c>
      <c r="E6" s="5">
        <f t="shared" ref="E6:E16" si="0">C6-D6</f>
        <v>-62000</v>
      </c>
      <c r="F6" s="6">
        <f t="shared" ref="F6:F16" si="1">IF(C6=0,0,(C6-D6)/C6)</f>
        <v>-3.3513513513513511E-2</v>
      </c>
    </row>
    <row r="7" spans="2:6" x14ac:dyDescent="0.3">
      <c r="B7" s="7" t="s">
        <v>8</v>
      </c>
      <c r="C7" s="8">
        <v>1240000</v>
      </c>
      <c r="D7" s="8">
        <v>1188000</v>
      </c>
      <c r="E7" s="8">
        <f t="shared" si="0"/>
        <v>52000</v>
      </c>
      <c r="F7" s="9">
        <f t="shared" si="1"/>
        <v>4.1935483870967745E-2</v>
      </c>
    </row>
    <row r="8" spans="2:6" x14ac:dyDescent="0.3">
      <c r="B8" s="4" t="s">
        <v>9</v>
      </c>
      <c r="C8" s="5">
        <v>680000</v>
      </c>
      <c r="D8" s="5">
        <v>724000</v>
      </c>
      <c r="E8" s="5">
        <f t="shared" si="0"/>
        <v>-44000</v>
      </c>
      <c r="F8" s="6">
        <f t="shared" si="1"/>
        <v>-6.4705882352941183E-2</v>
      </c>
    </row>
    <row r="9" spans="2:6" x14ac:dyDescent="0.3">
      <c r="B9" s="7" t="s">
        <v>10</v>
      </c>
      <c r="C9" s="8">
        <v>145000</v>
      </c>
      <c r="D9" s="8">
        <v>132000</v>
      </c>
      <c r="E9" s="8">
        <f t="shared" si="0"/>
        <v>13000</v>
      </c>
      <c r="F9" s="9">
        <f t="shared" si="1"/>
        <v>8.9655172413793102E-2</v>
      </c>
    </row>
    <row r="10" spans="2:6" x14ac:dyDescent="0.3">
      <c r="B10" s="4" t="s">
        <v>11</v>
      </c>
      <c r="C10" s="5">
        <v>210000</v>
      </c>
      <c r="D10" s="5">
        <v>205000</v>
      </c>
      <c r="E10" s="5">
        <f t="shared" si="0"/>
        <v>5000</v>
      </c>
      <c r="F10" s="6">
        <f t="shared" si="1"/>
        <v>2.3809523809523808E-2</v>
      </c>
    </row>
    <row r="11" spans="2:6" x14ac:dyDescent="0.3">
      <c r="B11" s="7" t="s">
        <v>12</v>
      </c>
      <c r="C11" s="8">
        <v>90000</v>
      </c>
      <c r="D11" s="8">
        <v>98000</v>
      </c>
      <c r="E11" s="8">
        <f t="shared" si="0"/>
        <v>-8000</v>
      </c>
      <c r="F11" s="9">
        <f t="shared" si="1"/>
        <v>-8.8888888888888892E-2</v>
      </c>
    </row>
    <row r="12" spans="2:6" x14ac:dyDescent="0.3">
      <c r="B12" s="4" t="s">
        <v>13</v>
      </c>
      <c r="C12" s="5">
        <v>300000</v>
      </c>
      <c r="D12" s="5">
        <v>175000</v>
      </c>
      <c r="E12" s="5">
        <f t="shared" si="0"/>
        <v>125000</v>
      </c>
      <c r="F12" s="6">
        <f t="shared" si="1"/>
        <v>0.41666666666666669</v>
      </c>
    </row>
    <row r="13" spans="2:6" x14ac:dyDescent="0.3">
      <c r="B13" s="7" t="s">
        <v>14</v>
      </c>
      <c r="C13" s="8">
        <v>420000</v>
      </c>
      <c r="D13" s="8">
        <v>438000</v>
      </c>
      <c r="E13" s="8">
        <f t="shared" si="0"/>
        <v>-18000</v>
      </c>
      <c r="F13" s="9">
        <f t="shared" si="1"/>
        <v>-4.2857142857142858E-2</v>
      </c>
    </row>
    <row r="14" spans="2:6" x14ac:dyDescent="0.3">
      <c r="B14" s="4" t="s">
        <v>15</v>
      </c>
      <c r="C14" s="5">
        <v>160000</v>
      </c>
      <c r="D14" s="5">
        <v>151000</v>
      </c>
      <c r="E14" s="5">
        <f t="shared" si="0"/>
        <v>9000</v>
      </c>
      <c r="F14" s="6">
        <f t="shared" si="1"/>
        <v>5.6250000000000001E-2</v>
      </c>
    </row>
    <row r="15" spans="2:6" x14ac:dyDescent="0.3">
      <c r="B15" s="7" t="s">
        <v>16</v>
      </c>
      <c r="C15" s="8">
        <v>95000</v>
      </c>
      <c r="D15" s="8">
        <v>109000</v>
      </c>
      <c r="E15" s="8">
        <f t="shared" si="0"/>
        <v>-14000</v>
      </c>
      <c r="F15" s="9">
        <f t="shared" si="1"/>
        <v>-0.14736842105263157</v>
      </c>
    </row>
    <row r="16" spans="2:6" x14ac:dyDescent="0.3">
      <c r="B16" s="10" t="s">
        <v>17</v>
      </c>
      <c r="C16" s="11">
        <f>SUM(C6:C15)</f>
        <v>5190000</v>
      </c>
      <c r="D16" s="11">
        <f>SUM(D6:D15)</f>
        <v>5132000</v>
      </c>
      <c r="E16" s="11">
        <f t="shared" si="0"/>
        <v>58000</v>
      </c>
      <c r="F16" s="12">
        <f t="shared" si="1"/>
        <v>1.1175337186897881E-2</v>
      </c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B6AB7-102E-4311-8301-DEAEF5F2D649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18</v>
      </c>
      <c r="C2" s="14"/>
      <c r="D2" s="14"/>
      <c r="E2" s="14"/>
    </row>
    <row r="3" spans="2:5" ht="18" customHeight="1" x14ac:dyDescent="0.3">
      <c r="B3" s="15" t="s">
        <v>19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20</v>
      </c>
      <c r="C5" s="17"/>
      <c r="D5" s="18" t="s">
        <v>21</v>
      </c>
      <c r="E5" s="18" t="s">
        <v>22</v>
      </c>
    </row>
    <row r="6" spans="2:5" ht="20.100000000000001" customHeight="1" x14ac:dyDescent="0.3">
      <c r="B6" s="19" t="s">
        <v>23</v>
      </c>
      <c r="C6" s="20"/>
      <c r="D6" s="21" t="s">
        <v>24</v>
      </c>
      <c r="E6" s="22" t="s">
        <v>25</v>
      </c>
    </row>
    <row r="7" spans="2:5" ht="20.100000000000001" customHeight="1" x14ac:dyDescent="0.3">
      <c r="B7" s="23" t="s">
        <v>26</v>
      </c>
      <c r="C7" s="24"/>
      <c r="D7" s="25" t="s">
        <v>27</v>
      </c>
      <c r="E7" s="26" t="s">
        <v>28</v>
      </c>
    </row>
    <row r="8" spans="2:5" ht="20.100000000000001" customHeight="1" x14ac:dyDescent="0.3">
      <c r="B8" s="27" t="s">
        <v>29</v>
      </c>
      <c r="C8" s="28"/>
      <c r="D8" s="21" t="s">
        <v>30</v>
      </c>
      <c r="E8" s="22" t="s">
        <v>31</v>
      </c>
    </row>
    <row r="9" spans="2:5" ht="6" customHeight="1" x14ac:dyDescent="0.3"/>
    <row r="10" spans="2:5" ht="20.100000000000001" customHeight="1" x14ac:dyDescent="0.3">
      <c r="B10" s="29" t="s">
        <v>32</v>
      </c>
      <c r="C10" s="18" t="s">
        <v>33</v>
      </c>
      <c r="D10" s="18" t="s">
        <v>34</v>
      </c>
      <c r="E10" s="18" t="s">
        <v>35</v>
      </c>
    </row>
    <row r="11" spans="2:5" ht="20.100000000000001" customHeight="1" x14ac:dyDescent="0.3">
      <c r="B11" s="30">
        <v>1</v>
      </c>
      <c r="C11" s="25" t="s">
        <v>36</v>
      </c>
      <c r="D11" s="25" t="s">
        <v>37</v>
      </c>
      <c r="E11" s="26" t="s">
        <v>38</v>
      </c>
    </row>
    <row r="12" spans="2:5" ht="20.100000000000001" customHeight="1" x14ac:dyDescent="0.3">
      <c r="B12" s="31">
        <v>2</v>
      </c>
      <c r="C12" s="21" t="s">
        <v>39</v>
      </c>
      <c r="D12" s="21" t="s">
        <v>40</v>
      </c>
      <c r="E12" s="22" t="s">
        <v>41</v>
      </c>
    </row>
    <row r="13" spans="2:5" ht="20.100000000000001" customHeight="1" x14ac:dyDescent="0.3">
      <c r="B13" s="30">
        <v>3</v>
      </c>
      <c r="C13" s="25" t="s">
        <v>42</v>
      </c>
      <c r="D13" s="25" t="s">
        <v>43</v>
      </c>
      <c r="E13" s="26" t="s">
        <v>44</v>
      </c>
    </row>
    <row r="14" spans="2:5" ht="20.100000000000001" customHeight="1" x14ac:dyDescent="0.3">
      <c r="B14" s="31">
        <v>4</v>
      </c>
      <c r="C14" s="21" t="s">
        <v>45</v>
      </c>
      <c r="D14" s="21" t="s">
        <v>46</v>
      </c>
      <c r="E14" s="22" t="s">
        <v>47</v>
      </c>
    </row>
    <row r="15" spans="2:5" ht="20.100000000000001" customHeight="1" x14ac:dyDescent="0.3">
      <c r="B15" s="30">
        <v>5</v>
      </c>
      <c r="C15" s="25" t="s">
        <v>48</v>
      </c>
      <c r="D15" s="25" t="s">
        <v>49</v>
      </c>
      <c r="E15" s="26" t="s">
        <v>50</v>
      </c>
    </row>
    <row r="16" spans="2:5" ht="20.100000000000001" customHeight="1" x14ac:dyDescent="0.3">
      <c r="B16" s="31">
        <v>6</v>
      </c>
      <c r="C16" s="21" t="s">
        <v>51</v>
      </c>
      <c r="D16" s="21" t="s">
        <v>52</v>
      </c>
      <c r="E16" s="22" t="s">
        <v>53</v>
      </c>
    </row>
    <row r="17" spans="2:5" ht="20.100000000000001" customHeight="1" x14ac:dyDescent="0.3">
      <c r="B17" s="30">
        <v>7</v>
      </c>
      <c r="C17" s="25" t="s">
        <v>54</v>
      </c>
      <c r="D17" s="25" t="s">
        <v>55</v>
      </c>
      <c r="E17" s="26" t="s">
        <v>56</v>
      </c>
    </row>
    <row r="18" spans="2:5" ht="20.100000000000001" customHeight="1" x14ac:dyDescent="0.3">
      <c r="B18" s="31">
        <v>8</v>
      </c>
      <c r="C18" s="21" t="s">
        <v>57</v>
      </c>
      <c r="D18" s="21" t="s">
        <v>58</v>
      </c>
      <c r="E18" s="22" t="s">
        <v>59</v>
      </c>
    </row>
    <row r="19" spans="2:5" ht="20.100000000000001" customHeight="1" x14ac:dyDescent="0.3">
      <c r="B19" s="30">
        <v>9</v>
      </c>
      <c r="C19" s="25" t="s">
        <v>60</v>
      </c>
      <c r="D19" s="25" t="s">
        <v>61</v>
      </c>
      <c r="E19" s="26" t="s">
        <v>62</v>
      </c>
    </row>
    <row r="20" spans="2:5" ht="20.100000000000001" customHeight="1" x14ac:dyDescent="0.3">
      <c r="B20" s="31">
        <v>10</v>
      </c>
      <c r="C20" s="21" t="s">
        <v>63</v>
      </c>
      <c r="D20" s="21" t="s">
        <v>64</v>
      </c>
      <c r="E20" s="22" t="s">
        <v>65</v>
      </c>
    </row>
    <row r="21" spans="2:5" ht="20.100000000000001" customHeight="1" x14ac:dyDescent="0.3">
      <c r="B21" s="30">
        <v>11</v>
      </c>
      <c r="C21" s="25" t="s">
        <v>66</v>
      </c>
      <c r="D21" s="25" t="s">
        <v>67</v>
      </c>
      <c r="E21" s="26" t="s">
        <v>68</v>
      </c>
    </row>
    <row r="22" spans="2:5" ht="20.100000000000001" customHeight="1" x14ac:dyDescent="0.3">
      <c r="B22" s="31">
        <v>12</v>
      </c>
      <c r="C22" s="21" t="s">
        <v>69</v>
      </c>
      <c r="D22" s="21" t="s">
        <v>70</v>
      </c>
      <c r="E22" s="22" t="s">
        <v>71</v>
      </c>
    </row>
    <row r="23" spans="2:5" ht="20.100000000000001" customHeight="1" x14ac:dyDescent="0.3">
      <c r="B23" s="30">
        <v>13</v>
      </c>
      <c r="C23" s="25" t="s">
        <v>72</v>
      </c>
      <c r="D23" s="25" t="s">
        <v>73</v>
      </c>
      <c r="E23" s="26" t="s">
        <v>74</v>
      </c>
    </row>
    <row r="24" spans="2:5" ht="20.100000000000001" customHeight="1" x14ac:dyDescent="0.3">
      <c r="B24" s="31">
        <v>14</v>
      </c>
      <c r="C24" s="21" t="s">
        <v>75</v>
      </c>
      <c r="D24" s="21" t="s">
        <v>76</v>
      </c>
      <c r="E24" s="22" t="s">
        <v>77</v>
      </c>
    </row>
    <row r="25" spans="2:5" ht="20.100000000000001" customHeight="1" x14ac:dyDescent="0.3">
      <c r="B25" s="30">
        <v>15</v>
      </c>
      <c r="C25" s="25" t="s">
        <v>78</v>
      </c>
      <c r="D25" s="25" t="s">
        <v>79</v>
      </c>
      <c r="E25" s="26" t="s">
        <v>80</v>
      </c>
    </row>
    <row r="26" spans="2:5" ht="20.100000000000001" customHeight="1" x14ac:dyDescent="0.3">
      <c r="B26" s="31">
        <v>16</v>
      </c>
      <c r="C26" s="21" t="s">
        <v>81</v>
      </c>
      <c r="D26" s="21" t="s">
        <v>82</v>
      </c>
      <c r="E26" s="22" t="s">
        <v>83</v>
      </c>
    </row>
    <row r="27" spans="2:5" ht="20.100000000000001" customHeight="1" x14ac:dyDescent="0.3">
      <c r="B27" s="30">
        <v>17</v>
      </c>
      <c r="C27" s="25" t="s">
        <v>84</v>
      </c>
      <c r="D27" s="25" t="s">
        <v>85</v>
      </c>
      <c r="E27" s="26" t="s">
        <v>86</v>
      </c>
    </row>
    <row r="28" spans="2:5" ht="20.100000000000001" customHeight="1" x14ac:dyDescent="0.3">
      <c r="B28" s="31">
        <v>18</v>
      </c>
      <c r="C28" s="21" t="s">
        <v>87</v>
      </c>
      <c r="D28" s="21" t="s">
        <v>88</v>
      </c>
      <c r="E28" s="22" t="s">
        <v>89</v>
      </c>
    </row>
    <row r="29" spans="2:5" ht="20.100000000000001" customHeight="1" x14ac:dyDescent="0.3">
      <c r="B29" s="30">
        <v>19</v>
      </c>
      <c r="C29" s="25" t="s">
        <v>90</v>
      </c>
      <c r="D29" s="25" t="s">
        <v>91</v>
      </c>
      <c r="E29" s="26" t="s">
        <v>92</v>
      </c>
    </row>
    <row r="30" spans="2:5" ht="20.100000000000001" customHeight="1" x14ac:dyDescent="0.3">
      <c r="B30" s="31">
        <v>20</v>
      </c>
      <c r="C30" s="21" t="s">
        <v>93</v>
      </c>
      <c r="D30" s="21" t="s">
        <v>94</v>
      </c>
      <c r="E30" s="22" t="s">
        <v>95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8A000EE5-9EF7-449D-ACB8-FB813460D924}"/>
    <hyperlink ref="E7" r:id="rId2" tooltip="Browse all template categories" xr:uid="{390FB498-044B-4CCA-8697-99C701E45068}"/>
    <hyperlink ref="E8" r:id="rId3" tooltip="Email Excel Gurukul Online for custom templates" xr:uid="{C8E6C1AD-AC0D-4693-9A5F-F7F9C51AEDF0}"/>
    <hyperlink ref="E11" r:id="rId4" tooltip="Browse 📊  Project Management templates on Excel Gurukul Online" xr:uid="{A201EFCA-E7D9-4CA7-88C7-C8DBEED984AC}"/>
    <hyperlink ref="E12" r:id="rId5" tooltip="Browse 📉  Charts, Dashboards &amp; Analytics templates on Excel Gurukul Online" xr:uid="{987EB9AD-18C6-4D66-9E71-F263A408A985}"/>
    <hyperlink ref="E13" r:id="rId6" tooltip="Browse 💻  Technology &amp; IT templates on Excel Gurukul Online" xr:uid="{24649DD1-E57A-41D3-88E2-D1C0B9F76DA8}"/>
    <hyperlink ref="E14" r:id="rId7" tooltip="Browse 🏛️  Corporate Governance templates on Excel Gurukul Online" xr:uid="{BBA71BFD-FB84-4997-B641-C99FE2C3A1F1}"/>
    <hyperlink ref="E15" r:id="rId8" tooltip="Browse 📈  Sales &amp; Marketing templates on Excel Gurukul Online" xr:uid="{3B11F9B0-7637-4005-92D2-12EBB5A59F9D}"/>
    <hyperlink ref="E16" r:id="rId9" xr:uid="{C8C97CA6-0FB0-4DC6-AE58-FDE334B0E6F2}"/>
    <hyperlink ref="E17" r:id="rId10" xr:uid="{98334E1F-3115-4CBE-8971-7242E0D01D3E}"/>
    <hyperlink ref="E18" r:id="rId11" tooltip="Browse 💼  Business &amp; Operations templates on Excel Gurukul Online" xr:uid="{AAEFBC71-5FCA-4DC4-AB0D-F712D56128B5}"/>
    <hyperlink ref="E19" r:id="rId12" tooltip="Browse ⚖️  Legal &amp; Compliance templates on Excel Gurukul Online" xr:uid="{4CE64ED6-D171-468F-B563-B99FCD258486}"/>
    <hyperlink ref="E20" r:id="rId13" xr:uid="{11303067-03B0-4A15-A746-B5BD1893069A}"/>
    <hyperlink ref="E22" r:id="rId14" xr:uid="{1084A73B-A1D9-42B3-A1F3-28A1B9A5B7CD}"/>
    <hyperlink ref="E23" r:id="rId15" xr:uid="{199A01BC-E792-495C-AA35-78219D3351FF}"/>
    <hyperlink ref="E24" r:id="rId16" xr:uid="{79CA6286-AA2D-4CC0-8642-2394242053C8}"/>
    <hyperlink ref="E25" r:id="rId17" xr:uid="{084CD1DE-12E1-41D8-82A6-453DBDB1D98B}"/>
    <hyperlink ref="E26" r:id="rId18" tooltip="Browse 🏨  Hospitality &amp; Tourism templates on Excel Gurukul Online" xr:uid="{5981F1B2-1363-4BB6-BDD8-91B1A9B9D3A9}"/>
    <hyperlink ref="E27" r:id="rId19" tooltip="Browse 📦  Inventory &amp; Logistics templates on Excel Gurukul Online" xr:uid="{BF5651A7-8E70-4EA1-B05B-34694F21F4B3}"/>
    <hyperlink ref="E28" r:id="rId20" xr:uid="{78FCCEDA-7734-4F44-B528-0AAFA2A6F0F7}"/>
    <hyperlink ref="E29" r:id="rId21" xr:uid="{9F3E0E03-D3C7-420D-AA43-86653B95B44A}"/>
    <hyperlink ref="E30" r:id="rId22" xr:uid="{33142AD8-A4DD-4758-9C2E-AED53AEA4467}"/>
    <hyperlink ref="E21" r:id="rId23" xr:uid="{71DCA36D-814C-4E67-84E8-F58425713002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Final Cost Variance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2026-08-02T10:48:50Z</dcterms:created>
  <dcterms:modified xsi:type="dcterms:W3CDTF">2026-08-02T10:56:33Z</dcterms:modified>
  <dc:language>en-US</dc:language>
</cp:coreProperties>
</file>