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B1945008DD9A6F1A6402BDEDB774E707AE4" xr6:coauthVersionLast="47" xr6:coauthVersionMax="47" xr10:uidLastSave="{9426BCAD-6A69-4431-B6B1-93D17094144A}"/>
  <bookViews>
    <workbookView xWindow="1116" yWindow="1116" windowWidth="17280" windowHeight="9912" tabRatio="500" xr2:uid="{00000000-000D-0000-FFFF-FFFF00000000}"/>
  </bookViews>
  <sheets>
    <sheet name="Team Capacit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F22" i="1" s="1"/>
  <c r="D22" i="1"/>
  <c r="H21" i="1"/>
  <c r="F21" i="1"/>
  <c r="G21" i="1" s="1"/>
  <c r="H20" i="1"/>
  <c r="F20" i="1"/>
  <c r="G20" i="1" s="1"/>
  <c r="H19" i="1"/>
  <c r="F19" i="1"/>
  <c r="G19" i="1" s="1"/>
  <c r="H18" i="1"/>
  <c r="F18" i="1"/>
  <c r="G18" i="1" s="1"/>
  <c r="H17" i="1"/>
  <c r="F17" i="1"/>
  <c r="G17" i="1" s="1"/>
  <c r="H16" i="1"/>
  <c r="F16" i="1"/>
  <c r="G16" i="1" s="1"/>
  <c r="H15" i="1"/>
  <c r="F15" i="1"/>
  <c r="G15" i="1" s="1"/>
  <c r="H14" i="1"/>
  <c r="F14" i="1"/>
  <c r="G14" i="1" s="1"/>
  <c r="H13" i="1"/>
  <c r="F13" i="1"/>
  <c r="G13" i="1" s="1"/>
  <c r="H12" i="1"/>
  <c r="F12" i="1"/>
  <c r="G12" i="1" s="1"/>
  <c r="H11" i="1"/>
  <c r="F11" i="1"/>
  <c r="G11" i="1" s="1"/>
  <c r="H10" i="1"/>
  <c r="F10" i="1"/>
  <c r="G10" i="1" s="1"/>
  <c r="H9" i="1"/>
  <c r="F9" i="1"/>
  <c r="G9" i="1" s="1"/>
  <c r="H8" i="1"/>
  <c r="F8" i="1"/>
  <c r="G8" i="1" s="1"/>
  <c r="H7" i="1"/>
  <c r="F7" i="1"/>
  <c r="G7" i="1" s="1"/>
  <c r="H6" i="1"/>
  <c r="H22" i="1" s="1"/>
  <c r="F6" i="1"/>
  <c r="G6" i="1" s="1"/>
</calcChain>
</file>

<file path=xl/sharedStrings.xml><?xml version="1.0" encoding="utf-8"?>
<sst xmlns="http://schemas.openxmlformats.org/spreadsheetml/2006/main" count="121" uniqueCount="121">
  <si>
    <t>Weekly Team Capacity vs Allocation Tracker</t>
  </si>
  <si>
    <t>Compare available hours against allocated workload to spot overallocated team members</t>
  </si>
  <si>
    <t>Team Member</t>
  </si>
  <si>
    <t>Role</t>
  </si>
  <si>
    <t>Available Hours/Week</t>
  </si>
  <si>
    <t>Allocated Hours/Week</t>
  </si>
  <si>
    <t>Utilization %</t>
  </si>
  <si>
    <t>Capacity Status</t>
  </si>
  <si>
    <t>Overallocated Hours</t>
  </si>
  <si>
    <t>Week Ending</t>
  </si>
  <si>
    <t>Arjun Mehta</t>
  </si>
  <si>
    <t>Project Manager</t>
  </si>
  <si>
    <t>Priya Nair</t>
  </si>
  <si>
    <t>Business Analyst</t>
  </si>
  <si>
    <t>Rohit Sharma</t>
  </si>
  <si>
    <t>Solution Architect</t>
  </si>
  <si>
    <t>Sana Iqbal</t>
  </si>
  <si>
    <t>Lead Developer</t>
  </si>
  <si>
    <t>Karan Kapoor</t>
  </si>
  <si>
    <t>QA Lead</t>
  </si>
  <si>
    <t>Divya Menon</t>
  </si>
  <si>
    <t>UX Designer</t>
  </si>
  <si>
    <t>Vikram Rao</t>
  </si>
  <si>
    <t>Data Engineer</t>
  </si>
  <si>
    <t>Neha Gupta</t>
  </si>
  <si>
    <t>Change Manager</t>
  </si>
  <si>
    <t>Aditya Verma</t>
  </si>
  <si>
    <t>Procurement Lead</t>
  </si>
  <si>
    <t>Meera Pillai</t>
  </si>
  <si>
    <t>QA Analyst</t>
  </si>
  <si>
    <t>Suresh Iyer</t>
  </si>
  <si>
    <t>Infra Engineer</t>
  </si>
  <si>
    <t>Anjali Desai</t>
  </si>
  <si>
    <t>Documentation Specialist</t>
  </si>
  <si>
    <t>Rahul Chawla</t>
  </si>
  <si>
    <t>Risk Analyst</t>
  </si>
  <si>
    <t>Kavita Joshi</t>
  </si>
  <si>
    <t>Training Coordinator</t>
  </si>
  <si>
    <t>Farhan Ali</t>
  </si>
  <si>
    <t>Support Engineer</t>
  </si>
  <si>
    <t>Ritu Bansal</t>
  </si>
  <si>
    <t>Executive Sponsor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</si>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</sst>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left" vertical="center"/>
    </xf>
    <xf numFmtId="165" fontId="6" fillId="5" borderId="1" xfId="0" applyNumberFormat="1" applyFont="1" applyFill="1" applyBorder="1" applyAlignment="1">
      <alignment horizontal="lef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3551655-BD5E-44D6-AC2B-C831A666AD6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15" customWidth="1"/>
    <col min="3" max="3" width="27" customWidth="1"/>
    <col min="4" max="5" width="23" customWidth="1"/>
    <col min="6" max="6" width="16" customWidth="1"/>
    <col min="7" max="7" width="34" customWidth="1"/>
    <col min="8" max="8" width="24" customWidth="1"/>
    <col min="9" max="9" width="14" customWidth="1"/>
  </cols>
  <sheetData>
    <row r="2" spans="2:9" ht="21.7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>
        <v>40</v>
      </c>
      <c r="E6" s="4">
        <v>38</v>
      </c>
      <c r="F6" s="5">
        <f t="shared" ref="F6:F22" si="0">E6/D6</f>
        <v>0.95</v>
      </c>
      <c r="G6" s="4" t="str">
        <f t="shared" ref="G6:G21" si="1">IF(F6&gt;1,"Overallocated",IF(F6&gt;=0.85,"Fully Utilized","Under-utilized"))</f>
        <v>Fully Utilized</v>
      </c>
      <c r="H6" s="4">
        <f t="shared" ref="H6:H21" si="2">IF(E6&gt;D6,E6-D6,0)</f>
        <v>0</v>
      </c>
      <c r="I6" s="6">
        <v>46087</v>
      </c>
    </row>
    <row r="7" spans="2:9" x14ac:dyDescent="0.3">
      <c r="B7" s="7" t="s">
        <v>12</v>
      </c>
      <c r="C7" s="7" t="s">
        <v>13</v>
      </c>
      <c r="D7" s="7">
        <v>40</v>
      </c>
      <c r="E7" s="7">
        <v>34</v>
      </c>
      <c r="F7" s="8">
        <f t="shared" si="0"/>
        <v>0.85</v>
      </c>
      <c r="G7" s="7" t="str">
        <f t="shared" si="1"/>
        <v>Fully Utilized</v>
      </c>
      <c r="H7" s="7">
        <f t="shared" si="2"/>
        <v>0</v>
      </c>
      <c r="I7" s="9">
        <v>46087</v>
      </c>
    </row>
    <row r="8" spans="2:9" x14ac:dyDescent="0.3">
      <c r="B8" s="4" t="s">
        <v>14</v>
      </c>
      <c r="C8" s="4" t="s">
        <v>15</v>
      </c>
      <c r="D8" s="4">
        <v>32</v>
      </c>
      <c r="E8" s="4">
        <v>36</v>
      </c>
      <c r="F8" s="5">
        <f t="shared" si="0"/>
        <v>1.125</v>
      </c>
      <c r="G8" s="4" t="str">
        <f t="shared" si="1"/>
        <v>Overallocated</v>
      </c>
      <c r="H8" s="4">
        <f t="shared" si="2"/>
        <v>4</v>
      </c>
      <c r="I8" s="6">
        <v>46087</v>
      </c>
    </row>
    <row r="9" spans="2:9" x14ac:dyDescent="0.3">
      <c r="B9" s="7" t="s">
        <v>16</v>
      </c>
      <c r="C9" s="7" t="s">
        <v>17</v>
      </c>
      <c r="D9" s="7">
        <v>40</v>
      </c>
      <c r="E9" s="7">
        <v>44</v>
      </c>
      <c r="F9" s="8">
        <f t="shared" si="0"/>
        <v>1.1000000000000001</v>
      </c>
      <c r="G9" s="7" t="str">
        <f t="shared" si="1"/>
        <v>Overallocated</v>
      </c>
      <c r="H9" s="7">
        <f t="shared" si="2"/>
        <v>4</v>
      </c>
      <c r="I9" s="9">
        <v>46087</v>
      </c>
    </row>
    <row r="10" spans="2:9" x14ac:dyDescent="0.3">
      <c r="B10" s="4" t="s">
        <v>18</v>
      </c>
      <c r="C10" s="4" t="s">
        <v>19</v>
      </c>
      <c r="D10" s="4">
        <v>40</v>
      </c>
      <c r="E10" s="4">
        <v>30</v>
      </c>
      <c r="F10" s="5">
        <f t="shared" si="0"/>
        <v>0.75</v>
      </c>
      <c r="G10" s="4" t="str">
        <f t="shared" si="1"/>
        <v>Under-utilized</v>
      </c>
      <c r="H10" s="4">
        <f t="shared" si="2"/>
        <v>0</v>
      </c>
      <c r="I10" s="6">
        <v>46087</v>
      </c>
    </row>
    <row r="11" spans="2:9" x14ac:dyDescent="0.3">
      <c r="B11" s="7" t="s">
        <v>20</v>
      </c>
      <c r="C11" s="7" t="s">
        <v>21</v>
      </c>
      <c r="D11" s="7">
        <v>24</v>
      </c>
      <c r="E11" s="7">
        <v>20</v>
      </c>
      <c r="F11" s="8">
        <f t="shared" si="0"/>
        <v>0.83333333333333337</v>
      </c>
      <c r="G11" s="7" t="str">
        <f t="shared" si="1"/>
        <v>Under-utilized</v>
      </c>
      <c r="H11" s="7">
        <f t="shared" si="2"/>
        <v>0</v>
      </c>
      <c r="I11" s="9">
        <v>46087</v>
      </c>
    </row>
    <row r="12" spans="2:9" x14ac:dyDescent="0.3">
      <c r="B12" s="4" t="s">
        <v>22</v>
      </c>
      <c r="C12" s="4" t="s">
        <v>23</v>
      </c>
      <c r="D12" s="4">
        <v>32</v>
      </c>
      <c r="E12" s="4">
        <v>33</v>
      </c>
      <c r="F12" s="5">
        <f t="shared" si="0"/>
        <v>1.03125</v>
      </c>
      <c r="G12" s="4" t="str">
        <f t="shared" si="1"/>
        <v>Overallocated</v>
      </c>
      <c r="H12" s="4">
        <f t="shared" si="2"/>
        <v>1</v>
      </c>
      <c r="I12" s="6">
        <v>46087</v>
      </c>
    </row>
    <row r="13" spans="2:9" x14ac:dyDescent="0.3">
      <c r="B13" s="7" t="s">
        <v>24</v>
      </c>
      <c r="C13" s="7" t="s">
        <v>25</v>
      </c>
      <c r="D13" s="7">
        <v>20</v>
      </c>
      <c r="E13" s="7">
        <v>15</v>
      </c>
      <c r="F13" s="8">
        <f t="shared" si="0"/>
        <v>0.75</v>
      </c>
      <c r="G13" s="7" t="str">
        <f t="shared" si="1"/>
        <v>Under-utilized</v>
      </c>
      <c r="H13" s="7">
        <f t="shared" si="2"/>
        <v>0</v>
      </c>
      <c r="I13" s="9">
        <v>46087</v>
      </c>
    </row>
    <row r="14" spans="2:9" x14ac:dyDescent="0.3">
      <c r="B14" s="4" t="s">
        <v>26</v>
      </c>
      <c r="C14" s="4" t="s">
        <v>27</v>
      </c>
      <c r="D14" s="4">
        <v>16</v>
      </c>
      <c r="E14" s="4">
        <v>10</v>
      </c>
      <c r="F14" s="5">
        <f t="shared" si="0"/>
        <v>0.625</v>
      </c>
      <c r="G14" s="4" t="str">
        <f t="shared" si="1"/>
        <v>Under-utilized</v>
      </c>
      <c r="H14" s="4">
        <f t="shared" si="2"/>
        <v>0</v>
      </c>
      <c r="I14" s="6">
        <v>46087</v>
      </c>
    </row>
    <row r="15" spans="2:9" x14ac:dyDescent="0.3">
      <c r="B15" s="7" t="s">
        <v>28</v>
      </c>
      <c r="C15" s="7" t="s">
        <v>29</v>
      </c>
      <c r="D15" s="7">
        <v>40</v>
      </c>
      <c r="E15" s="7">
        <v>40</v>
      </c>
      <c r="F15" s="8">
        <f t="shared" si="0"/>
        <v>1</v>
      </c>
      <c r="G15" s="7" t="str">
        <f t="shared" si="1"/>
        <v>Fully Utilized</v>
      </c>
      <c r="H15" s="7">
        <f t="shared" si="2"/>
        <v>0</v>
      </c>
      <c r="I15" s="9">
        <v>46087</v>
      </c>
    </row>
    <row r="16" spans="2:9" x14ac:dyDescent="0.3">
      <c r="B16" s="4" t="s">
        <v>30</v>
      </c>
      <c r="C16" s="4" t="s">
        <v>31</v>
      </c>
      <c r="D16" s="4">
        <v>32</v>
      </c>
      <c r="E16" s="4">
        <v>28</v>
      </c>
      <c r="F16" s="5">
        <f t="shared" si="0"/>
        <v>0.875</v>
      </c>
      <c r="G16" s="4" t="str">
        <f t="shared" si="1"/>
        <v>Fully Utilized</v>
      </c>
      <c r="H16" s="4">
        <f t="shared" si="2"/>
        <v>0</v>
      </c>
      <c r="I16" s="6">
        <v>46087</v>
      </c>
    </row>
    <row r="17" spans="2:9" x14ac:dyDescent="0.3">
      <c r="B17" s="7" t="s">
        <v>32</v>
      </c>
      <c r="C17" s="7" t="s">
        <v>33</v>
      </c>
      <c r="D17" s="7">
        <v>20</v>
      </c>
      <c r="E17" s="7">
        <v>18</v>
      </c>
      <c r="F17" s="8">
        <f t="shared" si="0"/>
        <v>0.9</v>
      </c>
      <c r="G17" s="7" t="str">
        <f t="shared" si="1"/>
        <v>Fully Utilized</v>
      </c>
      <c r="H17" s="7">
        <f t="shared" si="2"/>
        <v>0</v>
      </c>
      <c r="I17" s="9">
        <v>46087</v>
      </c>
    </row>
    <row r="18" spans="2:9" x14ac:dyDescent="0.3">
      <c r="B18" s="4" t="s">
        <v>34</v>
      </c>
      <c r="C18" s="4" t="s">
        <v>35</v>
      </c>
      <c r="D18" s="4">
        <v>16</v>
      </c>
      <c r="E18" s="4">
        <v>12</v>
      </c>
      <c r="F18" s="5">
        <f t="shared" si="0"/>
        <v>0.75</v>
      </c>
      <c r="G18" s="4" t="str">
        <f t="shared" si="1"/>
        <v>Under-utilized</v>
      </c>
      <c r="H18" s="4">
        <f t="shared" si="2"/>
        <v>0</v>
      </c>
      <c r="I18" s="6">
        <v>46087</v>
      </c>
    </row>
    <row r="19" spans="2:9" x14ac:dyDescent="0.3">
      <c r="B19" s="7" t="s">
        <v>36</v>
      </c>
      <c r="C19" s="7" t="s">
        <v>37</v>
      </c>
      <c r="D19" s="7">
        <v>24</v>
      </c>
      <c r="E19" s="7">
        <v>26</v>
      </c>
      <c r="F19" s="8">
        <f t="shared" si="0"/>
        <v>1.0833333333333333</v>
      </c>
      <c r="G19" s="7" t="str">
        <f t="shared" si="1"/>
        <v>Overallocated</v>
      </c>
      <c r="H19" s="7">
        <f t="shared" si="2"/>
        <v>2</v>
      </c>
      <c r="I19" s="9">
        <v>46087</v>
      </c>
    </row>
    <row r="20" spans="2:9" x14ac:dyDescent="0.3">
      <c r="B20" s="4" t="s">
        <v>38</v>
      </c>
      <c r="C20" s="4" t="s">
        <v>39</v>
      </c>
      <c r="D20" s="4">
        <v>32</v>
      </c>
      <c r="E20" s="4">
        <v>24</v>
      </c>
      <c r="F20" s="5">
        <f t="shared" si="0"/>
        <v>0.75</v>
      </c>
      <c r="G20" s="4" t="str">
        <f t="shared" si="1"/>
        <v>Under-utilized</v>
      </c>
      <c r="H20" s="4">
        <f t="shared" si="2"/>
        <v>0</v>
      </c>
      <c r="I20" s="6">
        <v>46087</v>
      </c>
    </row>
    <row r="21" spans="2:9" x14ac:dyDescent="0.3">
      <c r="B21" s="7" t="s">
        <v>40</v>
      </c>
      <c r="C21" s="7" t="s">
        <v>41</v>
      </c>
      <c r="D21" s="7">
        <v>8</v>
      </c>
      <c r="E21" s="7">
        <v>6</v>
      </c>
      <c r="F21" s="8">
        <f t="shared" si="0"/>
        <v>0.75</v>
      </c>
      <c r="G21" s="7" t="str">
        <f t="shared" si="1"/>
        <v>Under-utilized</v>
      </c>
      <c r="H21" s="7">
        <f t="shared" si="2"/>
        <v>0</v>
      </c>
      <c r="I21" s="9">
        <v>46087</v>
      </c>
    </row>
    <row r="22" spans="2:9" x14ac:dyDescent="0.3">
      <c r="B22" s="10"/>
      <c r="C22" s="10" t="s">
        <v>42</v>
      </c>
      <c r="D22" s="10">
        <f>SUM(D6:D21)</f>
        <v>456</v>
      </c>
      <c r="E22" s="10">
        <f>SUM(E6:E21)</f>
        <v>414</v>
      </c>
      <c r="F22" s="11">
        <f t="shared" si="0"/>
        <v>0.90789473684210531</v>
      </c>
      <c r="G22" s="10"/>
      <c r="H22" s="10">
        <f>SUM(H6:H21)</f>
        <v>11</v>
      </c>
      <c r="I22" s="12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916C-C536-4EAB-B5C6-ABAD06B3AD5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43</v>
      </c>
      <c r="C2" s="14"/>
      <c r="D2" s="14"/>
      <c r="E2" s="14"/>
    </row>
    <row r="3" spans="2:5" ht="18" customHeight="1" x14ac:dyDescent="0.3">
      <c r="B3" s="15" t="s">
        <v>44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45</v>
      </c>
      <c r="C5" s="17"/>
      <c r="D5" s="18" t="s">
        <v>46</v>
      </c>
      <c r="E5" s="18" t="s">
        <v>47</v>
      </c>
    </row>
    <row r="6" spans="2:5" ht="20.100000000000001" customHeight="1" x14ac:dyDescent="0.3">
      <c r="B6" s="19" t="s">
        <v>48</v>
      </c>
      <c r="C6" s="20"/>
      <c r="D6" s="21" t="s">
        <v>49</v>
      </c>
      <c r="E6" s="22" t="s">
        <v>50</v>
      </c>
    </row>
    <row r="7" spans="2:5" ht="20.100000000000001" customHeight="1" x14ac:dyDescent="0.3">
      <c r="B7" s="23" t="s">
        <v>51</v>
      </c>
      <c r="C7" s="24"/>
      <c r="D7" s="25" t="s">
        <v>52</v>
      </c>
      <c r="E7" s="26" t="s">
        <v>53</v>
      </c>
    </row>
    <row r="8" spans="2:5" ht="20.100000000000001" customHeight="1" x14ac:dyDescent="0.3">
      <c r="B8" s="27" t="s">
        <v>54</v>
      </c>
      <c r="C8" s="28"/>
      <c r="D8" s="21" t="s">
        <v>55</v>
      </c>
      <c r="E8" s="22" t="s">
        <v>56</v>
      </c>
    </row>
    <row r="9" spans="2:5" ht="6" customHeight="1" x14ac:dyDescent="0.3"/>
    <row r="10" spans="2:5" ht="20.100000000000001" customHeight="1" x14ac:dyDescent="0.3">
      <c r="B10" s="29" t="s">
        <v>57</v>
      </c>
      <c r="C10" s="18" t="s">
        <v>58</v>
      </c>
      <c r="D10" s="18" t="s">
        <v>59</v>
      </c>
      <c r="E10" s="18" t="s">
        <v>60</v>
      </c>
    </row>
    <row r="11" spans="2:5" ht="20.100000000000001" customHeight="1" x14ac:dyDescent="0.3">
      <c r="B11" s="30">
        <v>1</v>
      </c>
      <c r="C11" s="25" t="s">
        <v>61</v>
      </c>
      <c r="D11" s="25" t="s">
        <v>62</v>
      </c>
      <c r="E11" s="26" t="s">
        <v>63</v>
      </c>
    </row>
    <row r="12" spans="2:5" ht="20.100000000000001" customHeight="1" x14ac:dyDescent="0.3">
      <c r="B12" s="31">
        <v>2</v>
      </c>
      <c r="C12" s="21" t="s">
        <v>64</v>
      </c>
      <c r="D12" s="21" t="s">
        <v>65</v>
      </c>
      <c r="E12" s="22" t="s">
        <v>66</v>
      </c>
    </row>
    <row r="13" spans="2:5" ht="20.100000000000001" customHeight="1" x14ac:dyDescent="0.3">
      <c r="B13" s="30">
        <v>3</v>
      </c>
      <c r="C13" s="25" t="s">
        <v>67</v>
      </c>
      <c r="D13" s="25" t="s">
        <v>68</v>
      </c>
      <c r="E13" s="26" t="s">
        <v>69</v>
      </c>
    </row>
    <row r="14" spans="2:5" ht="20.100000000000001" customHeight="1" x14ac:dyDescent="0.3">
      <c r="B14" s="31">
        <v>4</v>
      </c>
      <c r="C14" s="21" t="s">
        <v>70</v>
      </c>
      <c r="D14" s="21" t="s">
        <v>71</v>
      </c>
      <c r="E14" s="22" t="s">
        <v>72</v>
      </c>
    </row>
    <row r="15" spans="2:5" ht="20.100000000000001" customHeight="1" x14ac:dyDescent="0.3">
      <c r="B15" s="30">
        <v>5</v>
      </c>
      <c r="C15" s="25" t="s">
        <v>73</v>
      </c>
      <c r="D15" s="25" t="s">
        <v>74</v>
      </c>
      <c r="E15" s="26" t="s">
        <v>75</v>
      </c>
    </row>
    <row r="16" spans="2:5" ht="20.100000000000001" customHeight="1" x14ac:dyDescent="0.3">
      <c r="B16" s="31">
        <v>6</v>
      </c>
      <c r="C16" s="21" t="s">
        <v>76</v>
      </c>
      <c r="D16" s="21" t="s">
        <v>77</v>
      </c>
      <c r="E16" s="22" t="s">
        <v>78</v>
      </c>
    </row>
    <row r="17" spans="2:5" ht="20.100000000000001" customHeight="1" x14ac:dyDescent="0.3">
      <c r="B17" s="30">
        <v>7</v>
      </c>
      <c r="C17" s="25" t="s">
        <v>79</v>
      </c>
      <c r="D17" s="25" t="s">
        <v>80</v>
      </c>
      <c r="E17" s="26" t="s">
        <v>81</v>
      </c>
    </row>
    <row r="18" spans="2:5" ht="20.100000000000001" customHeight="1" x14ac:dyDescent="0.3">
      <c r="B18" s="31">
        <v>8</v>
      </c>
      <c r="C18" s="21" t="s">
        <v>82</v>
      </c>
      <c r="D18" s="21" t="s">
        <v>83</v>
      </c>
      <c r="E18" s="22" t="s">
        <v>84</v>
      </c>
    </row>
    <row r="19" spans="2:5" ht="20.100000000000001" customHeight="1" x14ac:dyDescent="0.3">
      <c r="B19" s="30">
        <v>9</v>
      </c>
      <c r="C19" s="25" t="s">
        <v>85</v>
      </c>
      <c r="D19" s="25" t="s">
        <v>86</v>
      </c>
      <c r="E19" s="26" t="s">
        <v>87</v>
      </c>
    </row>
    <row r="20" spans="2:5" ht="20.100000000000001" customHeight="1" x14ac:dyDescent="0.3">
      <c r="B20" s="31">
        <v>10</v>
      </c>
      <c r="C20" s="21" t="s">
        <v>88</v>
      </c>
      <c r="D20" s="21" t="s">
        <v>89</v>
      </c>
      <c r="E20" s="22" t="s">
        <v>90</v>
      </c>
    </row>
    <row r="21" spans="2:5" ht="20.100000000000001" customHeight="1" x14ac:dyDescent="0.3">
      <c r="B21" s="30">
        <v>11</v>
      </c>
      <c r="C21" s="25" t="s">
        <v>91</v>
      </c>
      <c r="D21" s="25" t="s">
        <v>92</v>
      </c>
      <c r="E21" s="26" t="s">
        <v>93</v>
      </c>
    </row>
    <row r="22" spans="2:5" ht="20.100000000000001" customHeight="1" x14ac:dyDescent="0.3">
      <c r="B22" s="31">
        <v>12</v>
      </c>
      <c r="C22" s="21" t="s">
        <v>94</v>
      </c>
      <c r="D22" s="21" t="s">
        <v>95</v>
      </c>
      <c r="E22" s="22" t="s">
        <v>96</v>
      </c>
    </row>
    <row r="23" spans="2:5" ht="20.100000000000001" customHeight="1" x14ac:dyDescent="0.3">
      <c r="B23" s="30">
        <v>13</v>
      </c>
      <c r="C23" s="25" t="s">
        <v>97</v>
      </c>
      <c r="D23" s="25" t="s">
        <v>98</v>
      </c>
      <c r="E23" s="26" t="s">
        <v>99</v>
      </c>
    </row>
    <row r="24" spans="2:5" ht="20.100000000000001" customHeight="1" x14ac:dyDescent="0.3">
      <c r="B24" s="31">
        <v>14</v>
      </c>
      <c r="C24" s="21" t="s">
        <v>100</v>
      </c>
      <c r="D24" s="21" t="s">
        <v>101</v>
      </c>
      <c r="E24" s="22" t="s">
        <v>102</v>
      </c>
    </row>
    <row r="25" spans="2:5" ht="20.100000000000001" customHeight="1" x14ac:dyDescent="0.3">
      <c r="B25" s="30">
        <v>15</v>
      </c>
      <c r="C25" s="25" t="s">
        <v>103</v>
      </c>
      <c r="D25" s="25" t="s">
        <v>104</v>
      </c>
      <c r="E25" s="26" t="s">
        <v>105</v>
      </c>
    </row>
    <row r="26" spans="2:5" ht="20.100000000000001" customHeight="1" x14ac:dyDescent="0.3">
      <c r="B26" s="31">
        <v>16</v>
      </c>
      <c r="C26" s="21" t="s">
        <v>106</v>
      </c>
      <c r="D26" s="21" t="s">
        <v>107</v>
      </c>
      <c r="E26" s="22" t="s">
        <v>108</v>
      </c>
    </row>
    <row r="27" spans="2:5" ht="20.100000000000001" customHeight="1" x14ac:dyDescent="0.3">
      <c r="B27" s="30">
        <v>17</v>
      </c>
      <c r="C27" s="25" t="s">
        <v>109</v>
      </c>
      <c r="D27" s="25" t="s">
        <v>110</v>
      </c>
      <c r="E27" s="26" t="s">
        <v>111</v>
      </c>
    </row>
    <row r="28" spans="2:5" ht="20.100000000000001" customHeight="1" x14ac:dyDescent="0.3">
      <c r="B28" s="31">
        <v>18</v>
      </c>
      <c r="C28" s="21" t="s">
        <v>112</v>
      </c>
      <c r="D28" s="21" t="s">
        <v>113</v>
      </c>
      <c r="E28" s="22" t="s">
        <v>114</v>
      </c>
    </row>
    <row r="29" spans="2:5" ht="20.100000000000001" customHeight="1" x14ac:dyDescent="0.3">
      <c r="B29" s="30">
        <v>19</v>
      </c>
      <c r="C29" s="25" t="s">
        <v>115</v>
      </c>
      <c r="D29" s="25" t="s">
        <v>116</v>
      </c>
      <c r="E29" s="26" t="s">
        <v>117</v>
      </c>
    </row>
    <row r="30" spans="2:5" ht="20.100000000000001" customHeight="1" x14ac:dyDescent="0.3">
      <c r="B30" s="31">
        <v>20</v>
      </c>
      <c r="C30" s="21" t="s">
        <v>118</v>
      </c>
      <c r="D30" s="21" t="s">
        <v>119</v>
      </c>
      <c r="E30" s="22" t="s">
        <v>120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F1BAAA1-3EE3-4321-AF7E-7A5AAF65B523}"/>
    <hyperlink ref="E7" r:id="rId2" tooltip="Browse all template categories" xr:uid="{A7F6CDEA-02FA-42D8-B4E3-77EEBFCFDB9B}"/>
    <hyperlink ref="E8" r:id="rId3" tooltip="Email Excel Gurukul Online for custom templates" xr:uid="{A1AC37BE-C27D-4475-AE09-AAE160E336CB}"/>
    <hyperlink ref="E11" r:id="rId4" tooltip="Browse 📊  Project Management templates on Excel Gurukul Online" xr:uid="{02E0FB45-7169-4742-99E0-53FB884AC570}"/>
    <hyperlink ref="E12" r:id="rId5" tooltip="Browse 📉  Charts, Dashboards &amp; Analytics templates on Excel Gurukul Online" xr:uid="{383E1AD7-3E06-4CF0-BC97-FADBC90FEE07}"/>
    <hyperlink ref="E13" r:id="rId6" tooltip="Browse 💻  Technology &amp; IT templates on Excel Gurukul Online" xr:uid="{D7EC1564-07E5-4E66-862E-E346B9655792}"/>
    <hyperlink ref="E14" r:id="rId7" tooltip="Browse 🏛️  Corporate Governance templates on Excel Gurukul Online" xr:uid="{1C474E73-EC98-4EC7-9DA6-1B4ED15CD2DB}"/>
    <hyperlink ref="E15" r:id="rId8" tooltip="Browse 📈  Sales &amp; Marketing templates on Excel Gurukul Online" xr:uid="{ACB9E380-B28F-4090-98EC-5C7E7DB0DDFB}"/>
    <hyperlink ref="E16" r:id="rId9" xr:uid="{139505BF-6869-4BD9-AB47-68629A7E989A}"/>
    <hyperlink ref="E17" r:id="rId10" xr:uid="{EF247F42-CE1A-4745-A551-73358F233F8B}"/>
    <hyperlink ref="E18" r:id="rId11" tooltip="Browse 💼  Business &amp; Operations templates on Excel Gurukul Online" xr:uid="{BAD1BF57-C771-4BFB-B42F-E294E1721C57}"/>
    <hyperlink ref="E19" r:id="rId12" tooltip="Browse ⚖️  Legal &amp; Compliance templates on Excel Gurukul Online" xr:uid="{4073AF8E-15B0-460A-BCA9-EE028F301FB7}"/>
    <hyperlink ref="E20" r:id="rId13" xr:uid="{78C2C05B-DFF5-495A-8300-0B467EF2C0F7}"/>
    <hyperlink ref="E22" r:id="rId14" xr:uid="{9AA7A89E-48FD-445E-9638-A89865A91801}"/>
    <hyperlink ref="E23" r:id="rId15" xr:uid="{AF07A2AD-D18E-4CF8-B51A-84882883A8BB}"/>
    <hyperlink ref="E24" r:id="rId16" xr:uid="{075A1200-E0EE-47D3-B920-AC968922396C}"/>
    <hyperlink ref="E25" r:id="rId17" xr:uid="{1C675279-2D2B-4D2F-9183-242152905C44}"/>
    <hyperlink ref="E26" r:id="rId18" tooltip="Browse 🏨  Hospitality &amp; Tourism templates on Excel Gurukul Online" xr:uid="{08EE1A74-835D-4093-A201-AAEEBFAD7838}"/>
    <hyperlink ref="E27" r:id="rId19" tooltip="Browse 📦  Inventory &amp; Logistics templates on Excel Gurukul Online" xr:uid="{309C7698-CED4-492F-8521-7EAF19315D73}"/>
    <hyperlink ref="E28" r:id="rId20" xr:uid="{E3A5729F-FFA9-4D6A-8885-AEF918226995}"/>
    <hyperlink ref="E29" r:id="rId21" xr:uid="{3195F1B9-C070-416B-BD9F-43DF70C77EB4}"/>
    <hyperlink ref="E30" r:id="rId22" xr:uid="{8B7BBD61-E5CD-4BA0-A31F-CB5EA6373631}"/>
    <hyperlink ref="E21" r:id="rId23" xr:uid="{81643084-4853-4972-8EA6-1607698040E6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Team Capacity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2026-08-29T19:00:54Z</dcterms:created>
  <dcterms:modified xsi:type="dcterms:W3CDTF">2026-08-29T19:08:00Z</dcterms:modified>
  <dc:language>en-US</dc:language>
</cp:coreProperties>
</file>