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06315EB9A7F2852FA484B3366A357A0460AE" xr6:coauthVersionLast="47" xr6:coauthVersionMax="47" xr10:uidLastSave="{84F88564-6CAA-4685-8E84-5B4C1B936162}"/>
  <bookViews>
    <workbookView xWindow="-108" yWindow="-108" windowWidth="23256" windowHeight="13896" tabRatio="500" xr2:uid="{00000000-000D-0000-FFFF-FFFF00000000}"/>
  </bookViews>
  <sheets>
    <sheet name="Resource Utilisati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1" l="1"/>
  <c r="G22" i="1"/>
  <c r="F22" i="1"/>
  <c r="J22" i="1" s="1"/>
  <c r="L21" i="1"/>
  <c r="J21" i="1"/>
  <c r="M21" i="1" s="1"/>
  <c r="I21" i="1"/>
  <c r="L20" i="1"/>
  <c r="J20" i="1"/>
  <c r="M20" i="1" s="1"/>
  <c r="I20" i="1"/>
  <c r="L19" i="1"/>
  <c r="J19" i="1"/>
  <c r="M19" i="1" s="1"/>
  <c r="I19" i="1"/>
  <c r="L18" i="1"/>
  <c r="J18" i="1"/>
  <c r="M18" i="1" s="1"/>
  <c r="I18" i="1"/>
  <c r="L17" i="1"/>
  <c r="J17" i="1"/>
  <c r="M17" i="1" s="1"/>
  <c r="I17" i="1"/>
  <c r="L16" i="1"/>
  <c r="J16" i="1"/>
  <c r="M16" i="1" s="1"/>
  <c r="I16" i="1"/>
  <c r="L15" i="1"/>
  <c r="J15" i="1"/>
  <c r="M15" i="1" s="1"/>
  <c r="I15" i="1"/>
  <c r="L14" i="1"/>
  <c r="J14" i="1"/>
  <c r="M14" i="1" s="1"/>
  <c r="I14" i="1"/>
  <c r="L13" i="1"/>
  <c r="J13" i="1"/>
  <c r="M13" i="1" s="1"/>
  <c r="I13" i="1"/>
  <c r="M12" i="1"/>
  <c r="L12" i="1"/>
  <c r="J12" i="1"/>
  <c r="I12" i="1"/>
  <c r="M11" i="1"/>
  <c r="L11" i="1"/>
  <c r="J11" i="1"/>
  <c r="I11" i="1"/>
  <c r="L10" i="1"/>
  <c r="J10" i="1"/>
  <c r="M10" i="1" s="1"/>
  <c r="I10" i="1"/>
  <c r="L9" i="1"/>
  <c r="J9" i="1"/>
  <c r="M9" i="1" s="1"/>
  <c r="I9" i="1"/>
  <c r="L8" i="1"/>
  <c r="J8" i="1"/>
  <c r="M8" i="1" s="1"/>
  <c r="I8" i="1"/>
  <c r="L7" i="1"/>
  <c r="J7" i="1"/>
  <c r="M7" i="1" s="1"/>
  <c r="I7" i="1"/>
  <c r="I22" i="1" s="1"/>
  <c r="L6" i="1"/>
  <c r="L22" i="1" s="1"/>
  <c r="J6" i="1"/>
  <c r="M6" i="1" s="1"/>
  <c r="I6" i="1"/>
</calcChain>
</file>

<file path=xl/sharedStrings.xml><?xml version="1.0" encoding="utf-8"?>
<sst xmlns="http://schemas.openxmlformats.org/spreadsheetml/2006/main" count="142" uniqueCount="112">
  <si>
    <t>PROJECT RESOURCE UTILISATION TRACKER</t>
  </si>
  <si>
    <t>Compare planned versus actual hours per resource and flag over or under utilisation each week.</t>
  </si>
  <si>
    <t>Emp ID</t>
  </si>
  <si>
    <t>Resource Name</t>
  </si>
  <si>
    <t>Role</t>
  </si>
  <si>
    <t>Week Ending</t>
  </si>
  <si>
    <t>Available Hrs</t>
  </si>
  <si>
    <t>Planned Hrs</t>
  </si>
  <si>
    <t>Actual Hrs</t>
  </si>
  <si>
    <t>Variance Hrs</t>
  </si>
  <si>
    <t>Utilisation %</t>
  </si>
  <si>
    <t>Rate/Hr</t>
  </si>
  <si>
    <t>Cost</t>
  </si>
  <si>
    <t>Flag</t>
  </si>
  <si>
    <t>E-101</t>
  </si>
  <si>
    <t>Vikram Sethi</t>
  </si>
  <si>
    <t>Project Manager</t>
  </si>
  <si>
    <t>E-102</t>
  </si>
  <si>
    <t>Arun Kulkarni</t>
  </si>
  <si>
    <t>Solution Architect</t>
  </si>
  <si>
    <t>E-103</t>
  </si>
  <si>
    <t>Neha Agarwal</t>
  </si>
  <si>
    <t>Business Analyst</t>
  </si>
  <si>
    <t>E-104</t>
  </si>
  <si>
    <t>Manoj Verma</t>
  </si>
  <si>
    <t>Developer</t>
  </si>
  <si>
    <t>E-105</t>
  </si>
  <si>
    <t>Deepa Krishnan</t>
  </si>
  <si>
    <t>Test Lead</t>
  </si>
  <si>
    <t>E-106</t>
  </si>
  <si>
    <t>Sandeep Rao</t>
  </si>
  <si>
    <t>Risk Analyst</t>
  </si>
  <si>
    <t>TOTAL</t>
  </si>
  <si>
    <t>16 resource weeks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</si>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</sst>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0.0%"/>
    <numFmt numFmtId="166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6" fontId="5" fillId="3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166" fontId="6" fillId="5" borderId="1" xfId="0" applyNumberFormat="1" applyFont="1" applyFill="1" applyBorder="1" applyAlignment="1">
      <alignment horizontal="righ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701EC94-0AD2-440D-A046-47159722724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9" customWidth="1"/>
    <col min="3" max="3" width="20" customWidth="1"/>
    <col min="4" max="4" width="21" customWidth="1"/>
    <col min="5" max="5" width="14" customWidth="1"/>
    <col min="6" max="6" width="16" customWidth="1"/>
    <col min="7" max="9" width="15" customWidth="1"/>
    <col min="10" max="10" width="16" customWidth="1"/>
    <col min="11" max="11" width="12" customWidth="1"/>
    <col min="12" max="13" width="15" customWidth="1"/>
  </cols>
  <sheetData>
    <row r="2" spans="2:13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2:13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</row>
    <row r="6" spans="2:13" x14ac:dyDescent="0.3">
      <c r="B6" s="4" t="s">
        <v>14</v>
      </c>
      <c r="C6" s="5" t="s">
        <v>15</v>
      </c>
      <c r="D6" s="5" t="s">
        <v>16</v>
      </c>
      <c r="E6" s="6">
        <v>46059</v>
      </c>
      <c r="F6" s="7">
        <v>45</v>
      </c>
      <c r="G6" s="7">
        <v>40</v>
      </c>
      <c r="H6" s="7">
        <v>43</v>
      </c>
      <c r="I6" s="7">
        <f t="shared" ref="I6:I21" si="0">H6-G6</f>
        <v>3</v>
      </c>
      <c r="J6" s="8">
        <f t="shared" ref="J6:J22" si="1">IFERROR(H6/F6,0)</f>
        <v>0.9555555555555556</v>
      </c>
      <c r="K6" s="9">
        <v>1450</v>
      </c>
      <c r="L6" s="9">
        <f t="shared" ref="L6:L21" si="2">H6*K6</f>
        <v>62350</v>
      </c>
      <c r="M6" s="4" t="str">
        <f t="shared" ref="M6:M21" si="3">IF(J6&gt;1,"Over",IF(J6&lt;0.75,"Under","Normal"))</f>
        <v>Normal</v>
      </c>
    </row>
    <row r="7" spans="2:13" x14ac:dyDescent="0.3">
      <c r="B7" s="10" t="s">
        <v>17</v>
      </c>
      <c r="C7" s="11" t="s">
        <v>18</v>
      </c>
      <c r="D7" s="11" t="s">
        <v>19</v>
      </c>
      <c r="E7" s="12">
        <v>46059</v>
      </c>
      <c r="F7" s="13">
        <v>45</v>
      </c>
      <c r="G7" s="13">
        <v>40</v>
      </c>
      <c r="H7" s="13">
        <v>38</v>
      </c>
      <c r="I7" s="13">
        <f t="shared" si="0"/>
        <v>-2</v>
      </c>
      <c r="J7" s="14">
        <f t="shared" si="1"/>
        <v>0.84444444444444444</v>
      </c>
      <c r="K7" s="15">
        <v>1650</v>
      </c>
      <c r="L7" s="15">
        <f t="shared" si="2"/>
        <v>62700</v>
      </c>
      <c r="M7" s="10" t="str">
        <f t="shared" si="3"/>
        <v>Normal</v>
      </c>
    </row>
    <row r="8" spans="2:13" x14ac:dyDescent="0.3">
      <c r="B8" s="4" t="s">
        <v>20</v>
      </c>
      <c r="C8" s="5" t="s">
        <v>21</v>
      </c>
      <c r="D8" s="5" t="s">
        <v>22</v>
      </c>
      <c r="E8" s="6">
        <v>46059</v>
      </c>
      <c r="F8" s="7">
        <v>45</v>
      </c>
      <c r="G8" s="7">
        <v>40</v>
      </c>
      <c r="H8" s="7">
        <v>44</v>
      </c>
      <c r="I8" s="7">
        <f t="shared" si="0"/>
        <v>4</v>
      </c>
      <c r="J8" s="8">
        <f t="shared" si="1"/>
        <v>0.97777777777777775</v>
      </c>
      <c r="K8" s="9">
        <v>1100</v>
      </c>
      <c r="L8" s="9">
        <f t="shared" si="2"/>
        <v>48400</v>
      </c>
      <c r="M8" s="4" t="str">
        <f t="shared" si="3"/>
        <v>Normal</v>
      </c>
    </row>
    <row r="9" spans="2:13" x14ac:dyDescent="0.3">
      <c r="B9" s="10" t="s">
        <v>23</v>
      </c>
      <c r="C9" s="11" t="s">
        <v>24</v>
      </c>
      <c r="D9" s="11" t="s">
        <v>25</v>
      </c>
      <c r="E9" s="12">
        <v>46059</v>
      </c>
      <c r="F9" s="13">
        <v>45</v>
      </c>
      <c r="G9" s="13">
        <v>42</v>
      </c>
      <c r="H9" s="13">
        <v>46</v>
      </c>
      <c r="I9" s="13">
        <f t="shared" si="0"/>
        <v>4</v>
      </c>
      <c r="J9" s="14">
        <f t="shared" si="1"/>
        <v>1.0222222222222221</v>
      </c>
      <c r="K9" s="15">
        <v>950</v>
      </c>
      <c r="L9" s="15">
        <f t="shared" si="2"/>
        <v>43700</v>
      </c>
      <c r="M9" s="10" t="str">
        <f t="shared" si="3"/>
        <v>Over</v>
      </c>
    </row>
    <row r="10" spans="2:13" x14ac:dyDescent="0.3">
      <c r="B10" s="4" t="s">
        <v>26</v>
      </c>
      <c r="C10" s="5" t="s">
        <v>27</v>
      </c>
      <c r="D10" s="5" t="s">
        <v>28</v>
      </c>
      <c r="E10" s="6">
        <v>46059</v>
      </c>
      <c r="F10" s="7">
        <v>45</v>
      </c>
      <c r="G10" s="7">
        <v>38</v>
      </c>
      <c r="H10" s="7">
        <v>30</v>
      </c>
      <c r="I10" s="7">
        <f t="shared" si="0"/>
        <v>-8</v>
      </c>
      <c r="J10" s="8">
        <f t="shared" si="1"/>
        <v>0.66666666666666663</v>
      </c>
      <c r="K10" s="9">
        <v>1050</v>
      </c>
      <c r="L10" s="9">
        <f t="shared" si="2"/>
        <v>31500</v>
      </c>
      <c r="M10" s="4" t="str">
        <f t="shared" si="3"/>
        <v>Under</v>
      </c>
    </row>
    <row r="11" spans="2:13" x14ac:dyDescent="0.3">
      <c r="B11" s="10" t="s">
        <v>29</v>
      </c>
      <c r="C11" s="11" t="s">
        <v>30</v>
      </c>
      <c r="D11" s="11" t="s">
        <v>31</v>
      </c>
      <c r="E11" s="12">
        <v>46059</v>
      </c>
      <c r="F11" s="13">
        <v>45</v>
      </c>
      <c r="G11" s="13">
        <v>20</v>
      </c>
      <c r="H11" s="13">
        <v>22</v>
      </c>
      <c r="I11" s="13">
        <f t="shared" si="0"/>
        <v>2</v>
      </c>
      <c r="J11" s="14">
        <f t="shared" si="1"/>
        <v>0.48888888888888887</v>
      </c>
      <c r="K11" s="15">
        <v>900</v>
      </c>
      <c r="L11" s="15">
        <f t="shared" si="2"/>
        <v>19800</v>
      </c>
      <c r="M11" s="10" t="str">
        <f t="shared" si="3"/>
        <v>Under</v>
      </c>
    </row>
    <row r="12" spans="2:13" x14ac:dyDescent="0.3">
      <c r="B12" s="4" t="s">
        <v>14</v>
      </c>
      <c r="C12" s="5" t="s">
        <v>15</v>
      </c>
      <c r="D12" s="5" t="s">
        <v>16</v>
      </c>
      <c r="E12" s="6">
        <v>46066</v>
      </c>
      <c r="F12" s="7">
        <v>45</v>
      </c>
      <c r="G12" s="7">
        <v>40</v>
      </c>
      <c r="H12" s="7">
        <v>41</v>
      </c>
      <c r="I12" s="7">
        <f t="shared" si="0"/>
        <v>1</v>
      </c>
      <c r="J12" s="8">
        <f t="shared" si="1"/>
        <v>0.91111111111111109</v>
      </c>
      <c r="K12" s="9">
        <v>1450</v>
      </c>
      <c r="L12" s="9">
        <f t="shared" si="2"/>
        <v>59450</v>
      </c>
      <c r="M12" s="4" t="str">
        <f t="shared" si="3"/>
        <v>Normal</v>
      </c>
    </row>
    <row r="13" spans="2:13" x14ac:dyDescent="0.3">
      <c r="B13" s="10" t="s">
        <v>17</v>
      </c>
      <c r="C13" s="11" t="s">
        <v>18</v>
      </c>
      <c r="D13" s="11" t="s">
        <v>19</v>
      </c>
      <c r="E13" s="12">
        <v>46066</v>
      </c>
      <c r="F13" s="13">
        <v>45</v>
      </c>
      <c r="G13" s="13">
        <v>40</v>
      </c>
      <c r="H13" s="13">
        <v>45</v>
      </c>
      <c r="I13" s="13">
        <f t="shared" si="0"/>
        <v>5</v>
      </c>
      <c r="J13" s="14">
        <f t="shared" si="1"/>
        <v>1</v>
      </c>
      <c r="K13" s="15">
        <v>1650</v>
      </c>
      <c r="L13" s="15">
        <f t="shared" si="2"/>
        <v>74250</v>
      </c>
      <c r="M13" s="10" t="str">
        <f t="shared" si="3"/>
        <v>Normal</v>
      </c>
    </row>
    <row r="14" spans="2:13" x14ac:dyDescent="0.3">
      <c r="B14" s="4" t="s">
        <v>20</v>
      </c>
      <c r="C14" s="5" t="s">
        <v>21</v>
      </c>
      <c r="D14" s="5" t="s">
        <v>22</v>
      </c>
      <c r="E14" s="6">
        <v>46066</v>
      </c>
      <c r="F14" s="7">
        <v>45</v>
      </c>
      <c r="G14" s="7">
        <v>40</v>
      </c>
      <c r="H14" s="7">
        <v>39</v>
      </c>
      <c r="I14" s="7">
        <f t="shared" si="0"/>
        <v>-1</v>
      </c>
      <c r="J14" s="8">
        <f t="shared" si="1"/>
        <v>0.8666666666666667</v>
      </c>
      <c r="K14" s="9">
        <v>1100</v>
      </c>
      <c r="L14" s="9">
        <f t="shared" si="2"/>
        <v>42900</v>
      </c>
      <c r="M14" s="4" t="str">
        <f t="shared" si="3"/>
        <v>Normal</v>
      </c>
    </row>
    <row r="15" spans="2:13" x14ac:dyDescent="0.3">
      <c r="B15" s="10" t="s">
        <v>23</v>
      </c>
      <c r="C15" s="11" t="s">
        <v>24</v>
      </c>
      <c r="D15" s="11" t="s">
        <v>25</v>
      </c>
      <c r="E15" s="12">
        <v>46066</v>
      </c>
      <c r="F15" s="13">
        <v>45</v>
      </c>
      <c r="G15" s="13">
        <v>42</v>
      </c>
      <c r="H15" s="13">
        <v>48</v>
      </c>
      <c r="I15" s="13">
        <f t="shared" si="0"/>
        <v>6</v>
      </c>
      <c r="J15" s="14">
        <f t="shared" si="1"/>
        <v>1.0666666666666667</v>
      </c>
      <c r="K15" s="15">
        <v>950</v>
      </c>
      <c r="L15" s="15">
        <f t="shared" si="2"/>
        <v>45600</v>
      </c>
      <c r="M15" s="10" t="str">
        <f t="shared" si="3"/>
        <v>Over</v>
      </c>
    </row>
    <row r="16" spans="2:13" x14ac:dyDescent="0.3">
      <c r="B16" s="4" t="s">
        <v>26</v>
      </c>
      <c r="C16" s="5" t="s">
        <v>27</v>
      </c>
      <c r="D16" s="5" t="s">
        <v>28</v>
      </c>
      <c r="E16" s="6">
        <v>46066</v>
      </c>
      <c r="F16" s="7">
        <v>45</v>
      </c>
      <c r="G16" s="7">
        <v>40</v>
      </c>
      <c r="H16" s="7">
        <v>40</v>
      </c>
      <c r="I16" s="7">
        <f t="shared" si="0"/>
        <v>0</v>
      </c>
      <c r="J16" s="8">
        <f t="shared" si="1"/>
        <v>0.88888888888888884</v>
      </c>
      <c r="K16" s="9">
        <v>1050</v>
      </c>
      <c r="L16" s="9">
        <f t="shared" si="2"/>
        <v>42000</v>
      </c>
      <c r="M16" s="4" t="str">
        <f t="shared" si="3"/>
        <v>Normal</v>
      </c>
    </row>
    <row r="17" spans="2:13" x14ac:dyDescent="0.3">
      <c r="B17" s="10" t="s">
        <v>29</v>
      </c>
      <c r="C17" s="11" t="s">
        <v>30</v>
      </c>
      <c r="D17" s="11" t="s">
        <v>31</v>
      </c>
      <c r="E17" s="12">
        <v>46066</v>
      </c>
      <c r="F17" s="13">
        <v>45</v>
      </c>
      <c r="G17" s="13">
        <v>20</v>
      </c>
      <c r="H17" s="13">
        <v>16</v>
      </c>
      <c r="I17" s="13">
        <f t="shared" si="0"/>
        <v>-4</v>
      </c>
      <c r="J17" s="14">
        <f t="shared" si="1"/>
        <v>0.35555555555555557</v>
      </c>
      <c r="K17" s="15">
        <v>900</v>
      </c>
      <c r="L17" s="15">
        <f t="shared" si="2"/>
        <v>14400</v>
      </c>
      <c r="M17" s="10" t="str">
        <f t="shared" si="3"/>
        <v>Under</v>
      </c>
    </row>
    <row r="18" spans="2:13" x14ac:dyDescent="0.3">
      <c r="B18" s="4" t="s">
        <v>14</v>
      </c>
      <c r="C18" s="5" t="s">
        <v>15</v>
      </c>
      <c r="D18" s="5" t="s">
        <v>16</v>
      </c>
      <c r="E18" s="6">
        <v>46073</v>
      </c>
      <c r="F18" s="7">
        <v>45</v>
      </c>
      <c r="G18" s="7">
        <v>40</v>
      </c>
      <c r="H18" s="7">
        <v>42</v>
      </c>
      <c r="I18" s="7">
        <f t="shared" si="0"/>
        <v>2</v>
      </c>
      <c r="J18" s="8">
        <f t="shared" si="1"/>
        <v>0.93333333333333335</v>
      </c>
      <c r="K18" s="9">
        <v>1450</v>
      </c>
      <c r="L18" s="9">
        <f t="shared" si="2"/>
        <v>60900</v>
      </c>
      <c r="M18" s="4" t="str">
        <f t="shared" si="3"/>
        <v>Normal</v>
      </c>
    </row>
    <row r="19" spans="2:13" x14ac:dyDescent="0.3">
      <c r="B19" s="10" t="s">
        <v>17</v>
      </c>
      <c r="C19" s="11" t="s">
        <v>18</v>
      </c>
      <c r="D19" s="11" t="s">
        <v>19</v>
      </c>
      <c r="E19" s="12">
        <v>46073</v>
      </c>
      <c r="F19" s="13">
        <v>45</v>
      </c>
      <c r="G19" s="13">
        <v>40</v>
      </c>
      <c r="H19" s="13">
        <v>37</v>
      </c>
      <c r="I19" s="13">
        <f t="shared" si="0"/>
        <v>-3</v>
      </c>
      <c r="J19" s="14">
        <f t="shared" si="1"/>
        <v>0.82222222222222219</v>
      </c>
      <c r="K19" s="15">
        <v>1650</v>
      </c>
      <c r="L19" s="15">
        <f t="shared" si="2"/>
        <v>61050</v>
      </c>
      <c r="M19" s="10" t="str">
        <f t="shared" si="3"/>
        <v>Normal</v>
      </c>
    </row>
    <row r="20" spans="2:13" x14ac:dyDescent="0.3">
      <c r="B20" s="4" t="s">
        <v>20</v>
      </c>
      <c r="C20" s="5" t="s">
        <v>21</v>
      </c>
      <c r="D20" s="5" t="s">
        <v>22</v>
      </c>
      <c r="E20" s="6">
        <v>46073</v>
      </c>
      <c r="F20" s="7">
        <v>45</v>
      </c>
      <c r="G20" s="7">
        <v>40</v>
      </c>
      <c r="H20" s="7">
        <v>43</v>
      </c>
      <c r="I20" s="7">
        <f t="shared" si="0"/>
        <v>3</v>
      </c>
      <c r="J20" s="8">
        <f t="shared" si="1"/>
        <v>0.9555555555555556</v>
      </c>
      <c r="K20" s="9">
        <v>1100</v>
      </c>
      <c r="L20" s="9">
        <f t="shared" si="2"/>
        <v>47300</v>
      </c>
      <c r="M20" s="4" t="str">
        <f t="shared" si="3"/>
        <v>Normal</v>
      </c>
    </row>
    <row r="21" spans="2:13" x14ac:dyDescent="0.3">
      <c r="B21" s="10" t="s">
        <v>23</v>
      </c>
      <c r="C21" s="11" t="s">
        <v>24</v>
      </c>
      <c r="D21" s="11" t="s">
        <v>25</v>
      </c>
      <c r="E21" s="12">
        <v>46073</v>
      </c>
      <c r="F21" s="13">
        <v>45</v>
      </c>
      <c r="G21" s="13">
        <v>42</v>
      </c>
      <c r="H21" s="13">
        <v>44</v>
      </c>
      <c r="I21" s="13">
        <f t="shared" si="0"/>
        <v>2</v>
      </c>
      <c r="J21" s="14">
        <f t="shared" si="1"/>
        <v>0.97777777777777775</v>
      </c>
      <c r="K21" s="15">
        <v>950</v>
      </c>
      <c r="L21" s="15">
        <f t="shared" si="2"/>
        <v>41800</v>
      </c>
      <c r="M21" s="10" t="str">
        <f t="shared" si="3"/>
        <v>Normal</v>
      </c>
    </row>
    <row r="22" spans="2:13" x14ac:dyDescent="0.3">
      <c r="B22" s="16" t="s">
        <v>32</v>
      </c>
      <c r="C22" s="17" t="s">
        <v>33</v>
      </c>
      <c r="D22" s="17"/>
      <c r="E22" s="18"/>
      <c r="F22" s="19">
        <f>SUM(F6:F21)</f>
        <v>720</v>
      </c>
      <c r="G22" s="19">
        <f>SUM(G6:G21)</f>
        <v>604</v>
      </c>
      <c r="H22" s="19">
        <f>SUM(H6:H21)</f>
        <v>618</v>
      </c>
      <c r="I22" s="19">
        <f>SUM(I6:I21)</f>
        <v>14</v>
      </c>
      <c r="J22" s="20">
        <f t="shared" si="1"/>
        <v>0.85833333333333328</v>
      </c>
      <c r="K22" s="21"/>
      <c r="L22" s="21">
        <f>SUM(L6:L21)</f>
        <v>758100</v>
      </c>
      <c r="M22" s="16"/>
    </row>
  </sheetData>
  <mergeCells count="2">
    <mergeCell ref="B2:M2"/>
    <mergeCell ref="B3:M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A5CF-0C4A-4C80-9B83-FD7347E76F23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22" customWidth="1"/>
    <col min="3" max="3" width="45.6640625" style="22" customWidth="1"/>
    <col min="4" max="4" width="65.6640625" style="22" customWidth="1"/>
    <col min="5" max="5" width="80.6640625" style="22" customWidth="1"/>
    <col min="6" max="6" width="3" style="22" customWidth="1"/>
    <col min="7" max="16384" width="8.88671875" style="22"/>
  </cols>
  <sheetData>
    <row r="1" spans="2:5" ht="8.1" customHeight="1" x14ac:dyDescent="0.3"/>
    <row r="2" spans="2:5" ht="33.9" customHeight="1" x14ac:dyDescent="0.3">
      <c r="B2" s="23" t="s">
        <v>34</v>
      </c>
      <c r="C2" s="23"/>
      <c r="D2" s="23"/>
      <c r="E2" s="23"/>
    </row>
    <row r="3" spans="2:5" ht="18" customHeight="1" x14ac:dyDescent="0.3">
      <c r="B3" s="24" t="s">
        <v>35</v>
      </c>
      <c r="C3" s="24"/>
      <c r="D3" s="24"/>
      <c r="E3" s="24"/>
    </row>
    <row r="4" spans="2:5" ht="6" customHeight="1" x14ac:dyDescent="0.3"/>
    <row r="5" spans="2:5" ht="20.100000000000001" customHeight="1" x14ac:dyDescent="0.3">
      <c r="B5" s="25" t="s">
        <v>36</v>
      </c>
      <c r="C5" s="26"/>
      <c r="D5" s="27" t="s">
        <v>37</v>
      </c>
      <c r="E5" s="27" t="s">
        <v>38</v>
      </c>
    </row>
    <row r="6" spans="2:5" ht="20.100000000000001" customHeight="1" x14ac:dyDescent="0.3">
      <c r="B6" s="28" t="s">
        <v>39</v>
      </c>
      <c r="C6" s="29"/>
      <c r="D6" s="30" t="s">
        <v>40</v>
      </c>
      <c r="E6" s="31" t="s">
        <v>41</v>
      </c>
    </row>
    <row r="7" spans="2:5" ht="20.100000000000001" customHeight="1" x14ac:dyDescent="0.3">
      <c r="B7" s="32" t="s">
        <v>42</v>
      </c>
      <c r="C7" s="33"/>
      <c r="D7" s="34" t="s">
        <v>43</v>
      </c>
      <c r="E7" s="35" t="s">
        <v>44</v>
      </c>
    </row>
    <row r="8" spans="2:5" ht="20.100000000000001" customHeight="1" x14ac:dyDescent="0.3">
      <c r="B8" s="36" t="s">
        <v>45</v>
      </c>
      <c r="C8" s="37"/>
      <c r="D8" s="30" t="s">
        <v>46</v>
      </c>
      <c r="E8" s="31" t="s">
        <v>47</v>
      </c>
    </row>
    <row r="9" spans="2:5" ht="6" customHeight="1" x14ac:dyDescent="0.3"/>
    <row r="10" spans="2:5" ht="20.100000000000001" customHeight="1" x14ac:dyDescent="0.3">
      <c r="B10" s="38" t="s">
        <v>48</v>
      </c>
      <c r="C10" s="27" t="s">
        <v>49</v>
      </c>
      <c r="D10" s="27" t="s">
        <v>50</v>
      </c>
      <c r="E10" s="27" t="s">
        <v>51</v>
      </c>
    </row>
    <row r="11" spans="2:5" ht="20.100000000000001" customHeight="1" x14ac:dyDescent="0.3">
      <c r="B11" s="39">
        <v>1</v>
      </c>
      <c r="C11" s="34" t="s">
        <v>52</v>
      </c>
      <c r="D11" s="34" t="s">
        <v>53</v>
      </c>
      <c r="E11" s="35" t="s">
        <v>54</v>
      </c>
    </row>
    <row r="12" spans="2:5" ht="20.100000000000001" customHeight="1" x14ac:dyDescent="0.3">
      <c r="B12" s="40">
        <v>2</v>
      </c>
      <c r="C12" s="30" t="s">
        <v>55</v>
      </c>
      <c r="D12" s="30" t="s">
        <v>56</v>
      </c>
      <c r="E12" s="31" t="s">
        <v>57</v>
      </c>
    </row>
    <row r="13" spans="2:5" ht="20.100000000000001" customHeight="1" x14ac:dyDescent="0.3">
      <c r="B13" s="39">
        <v>3</v>
      </c>
      <c r="C13" s="34" t="s">
        <v>58</v>
      </c>
      <c r="D13" s="34" t="s">
        <v>59</v>
      </c>
      <c r="E13" s="35" t="s">
        <v>60</v>
      </c>
    </row>
    <row r="14" spans="2:5" ht="20.100000000000001" customHeight="1" x14ac:dyDescent="0.3">
      <c r="B14" s="40">
        <v>4</v>
      </c>
      <c r="C14" s="30" t="s">
        <v>61</v>
      </c>
      <c r="D14" s="30" t="s">
        <v>62</v>
      </c>
      <c r="E14" s="31" t="s">
        <v>63</v>
      </c>
    </row>
    <row r="15" spans="2:5" ht="20.100000000000001" customHeight="1" x14ac:dyDescent="0.3">
      <c r="B15" s="39">
        <v>5</v>
      </c>
      <c r="C15" s="34" t="s">
        <v>64</v>
      </c>
      <c r="D15" s="34" t="s">
        <v>65</v>
      </c>
      <c r="E15" s="35" t="s">
        <v>66</v>
      </c>
    </row>
    <row r="16" spans="2:5" ht="20.100000000000001" customHeight="1" x14ac:dyDescent="0.3">
      <c r="B16" s="40">
        <v>6</v>
      </c>
      <c r="C16" s="30" t="s">
        <v>67</v>
      </c>
      <c r="D16" s="30" t="s">
        <v>68</v>
      </c>
      <c r="E16" s="31" t="s">
        <v>69</v>
      </c>
    </row>
    <row r="17" spans="2:5" ht="20.100000000000001" customHeight="1" x14ac:dyDescent="0.3">
      <c r="B17" s="39">
        <v>7</v>
      </c>
      <c r="C17" s="34" t="s">
        <v>70</v>
      </c>
      <c r="D17" s="34" t="s">
        <v>71</v>
      </c>
      <c r="E17" s="35" t="s">
        <v>72</v>
      </c>
    </row>
    <row r="18" spans="2:5" ht="20.100000000000001" customHeight="1" x14ac:dyDescent="0.3">
      <c r="B18" s="40">
        <v>8</v>
      </c>
      <c r="C18" s="30" t="s">
        <v>73</v>
      </c>
      <c r="D18" s="30" t="s">
        <v>74</v>
      </c>
      <c r="E18" s="31" t="s">
        <v>75</v>
      </c>
    </row>
    <row r="19" spans="2:5" ht="20.100000000000001" customHeight="1" x14ac:dyDescent="0.3">
      <c r="B19" s="39">
        <v>9</v>
      </c>
      <c r="C19" s="34" t="s">
        <v>76</v>
      </c>
      <c r="D19" s="34" t="s">
        <v>77</v>
      </c>
      <c r="E19" s="35" t="s">
        <v>78</v>
      </c>
    </row>
    <row r="20" spans="2:5" ht="20.100000000000001" customHeight="1" x14ac:dyDescent="0.3">
      <c r="B20" s="40">
        <v>10</v>
      </c>
      <c r="C20" s="30" t="s">
        <v>79</v>
      </c>
      <c r="D20" s="30" t="s">
        <v>80</v>
      </c>
      <c r="E20" s="31" t="s">
        <v>81</v>
      </c>
    </row>
    <row r="21" spans="2:5" ht="20.100000000000001" customHeight="1" x14ac:dyDescent="0.3">
      <c r="B21" s="39">
        <v>11</v>
      </c>
      <c r="C21" s="34" t="s">
        <v>82</v>
      </c>
      <c r="D21" s="34" t="s">
        <v>83</v>
      </c>
      <c r="E21" s="35" t="s">
        <v>84</v>
      </c>
    </row>
    <row r="22" spans="2:5" ht="20.100000000000001" customHeight="1" x14ac:dyDescent="0.3">
      <c r="B22" s="40">
        <v>12</v>
      </c>
      <c r="C22" s="30" t="s">
        <v>85</v>
      </c>
      <c r="D22" s="30" t="s">
        <v>86</v>
      </c>
      <c r="E22" s="31" t="s">
        <v>87</v>
      </c>
    </row>
    <row r="23" spans="2:5" ht="20.100000000000001" customHeight="1" x14ac:dyDescent="0.3">
      <c r="B23" s="39">
        <v>13</v>
      </c>
      <c r="C23" s="34" t="s">
        <v>88</v>
      </c>
      <c r="D23" s="34" t="s">
        <v>89</v>
      </c>
      <c r="E23" s="35" t="s">
        <v>90</v>
      </c>
    </row>
    <row r="24" spans="2:5" ht="20.100000000000001" customHeight="1" x14ac:dyDescent="0.3">
      <c r="B24" s="40">
        <v>14</v>
      </c>
      <c r="C24" s="30" t="s">
        <v>91</v>
      </c>
      <c r="D24" s="30" t="s">
        <v>92</v>
      </c>
      <c r="E24" s="31" t="s">
        <v>93</v>
      </c>
    </row>
    <row r="25" spans="2:5" ht="20.100000000000001" customHeight="1" x14ac:dyDescent="0.3">
      <c r="B25" s="39">
        <v>15</v>
      </c>
      <c r="C25" s="34" t="s">
        <v>94</v>
      </c>
      <c r="D25" s="34" t="s">
        <v>95</v>
      </c>
      <c r="E25" s="35" t="s">
        <v>96</v>
      </c>
    </row>
    <row r="26" spans="2:5" ht="20.100000000000001" customHeight="1" x14ac:dyDescent="0.3">
      <c r="B26" s="40">
        <v>16</v>
      </c>
      <c r="C26" s="30" t="s">
        <v>97</v>
      </c>
      <c r="D26" s="30" t="s">
        <v>98</v>
      </c>
      <c r="E26" s="31" t="s">
        <v>99</v>
      </c>
    </row>
    <row r="27" spans="2:5" ht="20.100000000000001" customHeight="1" x14ac:dyDescent="0.3">
      <c r="B27" s="39">
        <v>17</v>
      </c>
      <c r="C27" s="34" t="s">
        <v>100</v>
      </c>
      <c r="D27" s="34" t="s">
        <v>101</v>
      </c>
      <c r="E27" s="35" t="s">
        <v>102</v>
      </c>
    </row>
    <row r="28" spans="2:5" ht="20.100000000000001" customHeight="1" x14ac:dyDescent="0.3">
      <c r="B28" s="40">
        <v>18</v>
      </c>
      <c r="C28" s="30" t="s">
        <v>103</v>
      </c>
      <c r="D28" s="30" t="s">
        <v>104</v>
      </c>
      <c r="E28" s="31" t="s">
        <v>105</v>
      </c>
    </row>
    <row r="29" spans="2:5" ht="20.100000000000001" customHeight="1" x14ac:dyDescent="0.3">
      <c r="B29" s="39">
        <v>19</v>
      </c>
      <c r="C29" s="34" t="s">
        <v>106</v>
      </c>
      <c r="D29" s="34" t="s">
        <v>107</v>
      </c>
      <c r="E29" s="35" t="s">
        <v>108</v>
      </c>
    </row>
    <row r="30" spans="2:5" ht="20.100000000000001" customHeight="1" x14ac:dyDescent="0.3">
      <c r="B30" s="40">
        <v>20</v>
      </c>
      <c r="C30" s="30" t="s">
        <v>109</v>
      </c>
      <c r="D30" s="30" t="s">
        <v>110</v>
      </c>
      <c r="E30" s="31" t="s">
        <v>111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B8072AA7-CEE4-4DEF-9A45-CCAC6337163E}"/>
    <hyperlink ref="E7" r:id="rId2" tooltip="Browse all template categories" xr:uid="{43E8DAB8-23B2-4031-B45B-830A4A47F5B9}"/>
    <hyperlink ref="E8" r:id="rId3" tooltip="Email Excel Gurukul Online for custom templates" xr:uid="{6C078578-BD83-4DBE-952B-F6746A29A5C5}"/>
    <hyperlink ref="E11" r:id="rId4" tooltip="Browse 📊  Project Management templates on Excel Gurukul Online" xr:uid="{D2FAE3F6-66AE-4353-8ABC-735C8D3BA86D}"/>
    <hyperlink ref="E12" r:id="rId5" tooltip="Browse 📉  Charts, Dashboards &amp; Analytics templates on Excel Gurukul Online" xr:uid="{79A3D77F-7B95-4A57-A85C-0A1A390671EF}"/>
    <hyperlink ref="E13" r:id="rId6" tooltip="Browse 💻  Technology &amp; IT templates on Excel Gurukul Online" xr:uid="{CBB6CE44-D746-4EF0-8B36-9FE10823E8F4}"/>
    <hyperlink ref="E14" r:id="rId7" tooltip="Browse 🏛️  Corporate Governance templates on Excel Gurukul Online" xr:uid="{2A5DA250-A9B8-4191-A0D7-66E76A38AA7D}"/>
    <hyperlink ref="E15" r:id="rId8" tooltip="Browse 📈  Sales &amp; Marketing templates on Excel Gurukul Online" xr:uid="{EE93F6CB-A994-4155-89FA-C549E3F6D1E6}"/>
    <hyperlink ref="E16" r:id="rId9" xr:uid="{6C1BEACC-02A2-42A2-A826-817FE782B403}"/>
    <hyperlink ref="E17" r:id="rId10" xr:uid="{940EB125-CFA1-4D40-9AE0-35A01A11C671}"/>
    <hyperlink ref="E18" r:id="rId11" tooltip="Browse 💼  Business &amp; Operations templates on Excel Gurukul Online" xr:uid="{4662D1EC-C525-4DD2-85DB-A965CF8A171A}"/>
    <hyperlink ref="E19" r:id="rId12" tooltip="Browse ⚖️  Legal &amp; Compliance templates on Excel Gurukul Online" xr:uid="{C82EDA38-C7BA-4B59-B20F-976115106949}"/>
    <hyperlink ref="E20" r:id="rId13" xr:uid="{2D6748D6-8DF6-4B49-BEFE-FA9EC5043698}"/>
    <hyperlink ref="E22" r:id="rId14" xr:uid="{BC9E91FD-C93B-4F47-A379-2115D6A2714C}"/>
    <hyperlink ref="E23" r:id="rId15" xr:uid="{79D35891-5DD0-4CDE-AB40-9A27FE333012}"/>
    <hyperlink ref="E24" r:id="rId16" xr:uid="{856793CB-45B2-4369-AD02-16585067D2D2}"/>
    <hyperlink ref="E25" r:id="rId17" xr:uid="{0B95F9B8-575A-4DB7-9595-864397F563CD}"/>
    <hyperlink ref="E26" r:id="rId18" tooltip="Browse 🏨  Hospitality &amp; Tourism templates on Excel Gurukul Online" xr:uid="{25AED503-7676-4B03-BBC5-63A7770D7A05}"/>
    <hyperlink ref="E27" r:id="rId19" tooltip="Browse 📦  Inventory &amp; Logistics templates on Excel Gurukul Online" xr:uid="{45ED03B0-3F07-4FBC-B2B0-5259394CE449}"/>
    <hyperlink ref="E28" r:id="rId20" xr:uid="{37E1DFD0-0AC4-4B56-9915-BF5472A6AC2B}"/>
    <hyperlink ref="E29" r:id="rId21" xr:uid="{C9FA05BE-B98B-4832-AA65-07052C29212A}"/>
    <hyperlink ref="E30" r:id="rId22" xr:uid="{937FEFF7-3E47-43FF-809F-3DB30AF475C0}"/>
    <hyperlink ref="E21" r:id="rId23" xr:uid="{AD96B941-F488-4580-B7A8-DCC528169292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Resource Utilisation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2026-07-23T18:08:55Z</dcterms:created>
  <dcterms:modified xsi:type="dcterms:W3CDTF">2026-07-23T18:14:21Z</dcterms:modified>
  <dc:language>en-US</dc:language>
</cp:coreProperties>
</file>