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0061E5D4F894F779BFAB488CD4B77EF2765F" xr6:coauthVersionLast="47" xr6:coauthVersionMax="47" xr10:uidLastSave="{AF12F885-3101-481B-902E-1736842965F3}"/>
  <bookViews>
    <workbookView xWindow="-108" yWindow="-108" windowWidth="23256" windowHeight="13896" tabRatio="500" xr2:uid="{00000000-000D-0000-FFFF-FFFF00000000}"/>
  </bookViews>
  <sheets>
    <sheet name="Registration Cost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1" l="1"/>
  <c r="H21" i="1"/>
  <c r="F21" i="1"/>
  <c r="J21" i="1" s="1"/>
  <c r="K21" i="1" s="1"/>
  <c r="H20" i="1"/>
  <c r="F20" i="1"/>
  <c r="J20" i="1" s="1"/>
  <c r="K20" i="1" s="1"/>
  <c r="H19" i="1"/>
  <c r="F19" i="1"/>
  <c r="J19" i="1" s="1"/>
  <c r="K19" i="1" s="1"/>
  <c r="H18" i="1"/>
  <c r="F18" i="1"/>
  <c r="J18" i="1" s="1"/>
  <c r="K18" i="1" s="1"/>
  <c r="H17" i="1"/>
  <c r="F17" i="1"/>
  <c r="J17" i="1" s="1"/>
  <c r="K17" i="1" s="1"/>
  <c r="H16" i="1"/>
  <c r="F16" i="1"/>
  <c r="J16" i="1" s="1"/>
  <c r="K16" i="1" s="1"/>
  <c r="H15" i="1"/>
  <c r="F15" i="1"/>
  <c r="J15" i="1" s="1"/>
  <c r="K15" i="1" s="1"/>
  <c r="H14" i="1"/>
  <c r="F14" i="1"/>
  <c r="J14" i="1" s="1"/>
  <c r="K14" i="1" s="1"/>
  <c r="H13" i="1"/>
  <c r="F13" i="1"/>
  <c r="J13" i="1" s="1"/>
  <c r="K13" i="1" s="1"/>
  <c r="H12" i="1"/>
  <c r="F12" i="1"/>
  <c r="J12" i="1" s="1"/>
  <c r="K12" i="1" s="1"/>
  <c r="H11" i="1"/>
  <c r="J11" i="1" s="1"/>
  <c r="K11" i="1" s="1"/>
  <c r="F11" i="1"/>
  <c r="H10" i="1"/>
  <c r="F10" i="1"/>
  <c r="J10" i="1" s="1"/>
  <c r="K10" i="1" s="1"/>
  <c r="H9" i="1"/>
  <c r="F9" i="1"/>
  <c r="J9" i="1" s="1"/>
  <c r="K9" i="1" s="1"/>
  <c r="H8" i="1"/>
  <c r="F8" i="1"/>
  <c r="J8" i="1" s="1"/>
  <c r="K8" i="1" s="1"/>
  <c r="H7" i="1"/>
  <c r="F7" i="1"/>
  <c r="J7" i="1" s="1"/>
  <c r="K7" i="1" s="1"/>
  <c r="H6" i="1"/>
  <c r="F6" i="1"/>
  <c r="J6" i="1" s="1"/>
  <c r="J22" i="1" l="1"/>
  <c r="K6" i="1"/>
</calcChain>
</file>

<file path=xl/sharedStrings.xml><?xml version="1.0" encoding="utf-8"?>
<sst xmlns="http://schemas.openxmlformats.org/spreadsheetml/2006/main" count="123" uniqueCount="117">
  <si>
    <t>Property Registration Cost Calculator</t>
  </si>
  <si>
    <t>Estimate stamp duty registration fee and total acquisition cost across Indian cities in INR.</t>
  </si>
  <si>
    <t>City</t>
  </si>
  <si>
    <t>State</t>
  </si>
  <si>
    <t>Property Value (INR)</t>
  </si>
  <si>
    <t>Stamp Duty Rate</t>
  </si>
  <si>
    <t>Stamp Duty (INR)</t>
  </si>
  <si>
    <t>Registration Rate</t>
  </si>
  <si>
    <t>Registration Fee (INR)</t>
  </si>
  <si>
    <t>Legal and Misc (INR)</t>
  </si>
  <si>
    <t>Total Cost (INR)</t>
  </si>
  <si>
    <t>Cost Over Value</t>
  </si>
  <si>
    <t>Mumbai</t>
  </si>
  <si>
    <t>Maharashtra</t>
  </si>
  <si>
    <t>Pune</t>
  </si>
  <si>
    <t>Bengaluru</t>
  </si>
  <si>
    <t>Karnataka</t>
  </si>
  <si>
    <t>Mysuru</t>
  </si>
  <si>
    <t>Chennai</t>
  </si>
  <si>
    <t>Tamil Nadu</t>
  </si>
  <si>
    <t>Coimbatore</t>
  </si>
  <si>
    <t>Hyderabad</t>
  </si>
  <si>
    <t>Telangana</t>
  </si>
  <si>
    <t>Delhi</t>
  </si>
  <si>
    <t>Noida</t>
  </si>
  <si>
    <t>Uttar Pradesh</t>
  </si>
  <si>
    <t>Lucknow</t>
  </si>
  <si>
    <t>Ahmedabad</t>
  </si>
  <si>
    <t>Gujarat</t>
  </si>
  <si>
    <t>Surat</t>
  </si>
  <si>
    <t>Jaipur</t>
  </si>
  <si>
    <t>Rajasthan</t>
  </si>
  <si>
    <t>Kolkata</t>
  </si>
  <si>
    <t>West Bengal</t>
  </si>
  <si>
    <t>Kochi</t>
  </si>
  <si>
    <t>Kerala</t>
  </si>
  <si>
    <t>Bhopal</t>
  </si>
  <si>
    <t>Madhya Pradesh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</si>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</sst>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0.0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3" borderId="0" xfId="0" applyFont="1" applyFill="1"/>
    <xf numFmtId="164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0" fontId="6" fillId="4" borderId="0" xfId="0" applyFont="1" applyFill="1"/>
    <xf numFmtId="164" fontId="6" fillId="4" borderId="0" xfId="0" applyNumberFormat="1" applyFont="1" applyFill="1" applyAlignment="1">
      <alignment horizontal="right"/>
    </xf>
    <xf numFmtId="165" fontId="6" fillId="4" borderId="0" xfId="0" applyNumberFormat="1" applyFont="1" applyFill="1"/>
    <xf numFmtId="164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02A7EA3-D0C8-474B-B55B-650637A6BBC6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2" customWidth="1"/>
    <col min="3" max="3" width="16" customWidth="1"/>
    <col min="4" max="4" width="23" customWidth="1"/>
    <col min="5" max="5" width="18" customWidth="1"/>
    <col min="6" max="6" width="19" customWidth="1"/>
    <col min="7" max="7" width="20" customWidth="1"/>
    <col min="8" max="8" width="25" customWidth="1"/>
    <col min="9" max="9" width="23" customWidth="1"/>
    <col min="10" max="10" width="19" customWidth="1"/>
    <col min="11" max="11" width="18" customWidth="1"/>
  </cols>
  <sheetData>
    <row r="2" spans="2:11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</row>
    <row r="5" spans="2:11" ht="21.7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1" x14ac:dyDescent="0.3">
      <c r="B6" s="4" t="s">
        <v>12</v>
      </c>
      <c r="C6" s="4" t="s">
        <v>13</v>
      </c>
      <c r="D6" s="5">
        <v>12500000</v>
      </c>
      <c r="E6" s="6">
        <v>0.06</v>
      </c>
      <c r="F6" s="5">
        <f t="shared" ref="F6:F21" si="0">ROUND(D6*E6,0)</f>
        <v>750000</v>
      </c>
      <c r="G6" s="6">
        <v>0.01</v>
      </c>
      <c r="H6" s="5">
        <f t="shared" ref="H6:H21" si="1">ROUND(D6*G6,0)</f>
        <v>125000</v>
      </c>
      <c r="I6" s="5">
        <v>85000</v>
      </c>
      <c r="J6" s="5">
        <f t="shared" ref="J6:J21" si="2">F6+H6+I6</f>
        <v>960000</v>
      </c>
      <c r="K6" s="6">
        <f t="shared" ref="K6:K21" si="3">IFERROR(J6/D6,0)</f>
        <v>7.6799999999999993E-2</v>
      </c>
    </row>
    <row r="7" spans="2:11" x14ac:dyDescent="0.3">
      <c r="B7" s="7" t="s">
        <v>14</v>
      </c>
      <c r="C7" s="7" t="s">
        <v>13</v>
      </c>
      <c r="D7" s="8">
        <v>8200000</v>
      </c>
      <c r="E7" s="9">
        <v>0.06</v>
      </c>
      <c r="F7" s="8">
        <f t="shared" si="0"/>
        <v>492000</v>
      </c>
      <c r="G7" s="9">
        <v>0.01</v>
      </c>
      <c r="H7" s="8">
        <f t="shared" si="1"/>
        <v>82000</v>
      </c>
      <c r="I7" s="8">
        <v>65000</v>
      </c>
      <c r="J7" s="8">
        <f t="shared" si="2"/>
        <v>639000</v>
      </c>
      <c r="K7" s="9">
        <f t="shared" si="3"/>
        <v>7.7926829268292683E-2</v>
      </c>
    </row>
    <row r="8" spans="2:11" x14ac:dyDescent="0.3">
      <c r="B8" s="4" t="s">
        <v>15</v>
      </c>
      <c r="C8" s="4" t="s">
        <v>16</v>
      </c>
      <c r="D8" s="5">
        <v>9800000</v>
      </c>
      <c r="E8" s="6">
        <v>5.6000000000000001E-2</v>
      </c>
      <c r="F8" s="5">
        <f t="shared" si="0"/>
        <v>548800</v>
      </c>
      <c r="G8" s="6">
        <v>0.01</v>
      </c>
      <c r="H8" s="5">
        <f t="shared" si="1"/>
        <v>98000</v>
      </c>
      <c r="I8" s="5">
        <v>72000</v>
      </c>
      <c r="J8" s="5">
        <f t="shared" si="2"/>
        <v>718800</v>
      </c>
      <c r="K8" s="6">
        <f t="shared" si="3"/>
        <v>7.3346938775510198E-2</v>
      </c>
    </row>
    <row r="9" spans="2:11" x14ac:dyDescent="0.3">
      <c r="B9" s="7" t="s">
        <v>17</v>
      </c>
      <c r="C9" s="7" t="s">
        <v>16</v>
      </c>
      <c r="D9" s="8">
        <v>5400000</v>
      </c>
      <c r="E9" s="9">
        <v>5.6000000000000001E-2</v>
      </c>
      <c r="F9" s="8">
        <f t="shared" si="0"/>
        <v>302400</v>
      </c>
      <c r="G9" s="9">
        <v>0.01</v>
      </c>
      <c r="H9" s="8">
        <f t="shared" si="1"/>
        <v>54000</v>
      </c>
      <c r="I9" s="8">
        <v>48000</v>
      </c>
      <c r="J9" s="8">
        <f t="shared" si="2"/>
        <v>404400</v>
      </c>
      <c r="K9" s="9">
        <f t="shared" si="3"/>
        <v>7.4888888888888894E-2</v>
      </c>
    </row>
    <row r="10" spans="2:11" x14ac:dyDescent="0.3">
      <c r="B10" s="4" t="s">
        <v>18</v>
      </c>
      <c r="C10" s="4" t="s">
        <v>19</v>
      </c>
      <c r="D10" s="5">
        <v>7600000</v>
      </c>
      <c r="E10" s="6">
        <v>7.0000000000000007E-2</v>
      </c>
      <c r="F10" s="5">
        <f t="shared" si="0"/>
        <v>532000</v>
      </c>
      <c r="G10" s="6">
        <v>0.04</v>
      </c>
      <c r="H10" s="5">
        <f t="shared" si="1"/>
        <v>304000</v>
      </c>
      <c r="I10" s="5">
        <v>68000</v>
      </c>
      <c r="J10" s="5">
        <f t="shared" si="2"/>
        <v>904000</v>
      </c>
      <c r="K10" s="6">
        <f t="shared" si="3"/>
        <v>0.11894736842105263</v>
      </c>
    </row>
    <row r="11" spans="2:11" x14ac:dyDescent="0.3">
      <c r="B11" s="7" t="s">
        <v>20</v>
      </c>
      <c r="C11" s="7" t="s">
        <v>19</v>
      </c>
      <c r="D11" s="8">
        <v>4900000</v>
      </c>
      <c r="E11" s="9">
        <v>7.0000000000000007E-2</v>
      </c>
      <c r="F11" s="8">
        <f t="shared" si="0"/>
        <v>343000</v>
      </c>
      <c r="G11" s="9">
        <v>0.04</v>
      </c>
      <c r="H11" s="8">
        <f t="shared" si="1"/>
        <v>196000</v>
      </c>
      <c r="I11" s="8">
        <v>45000</v>
      </c>
      <c r="J11" s="8">
        <f t="shared" si="2"/>
        <v>584000</v>
      </c>
      <c r="K11" s="9">
        <f t="shared" si="3"/>
        <v>0.11918367346938775</v>
      </c>
    </row>
    <row r="12" spans="2:11" x14ac:dyDescent="0.3">
      <c r="B12" s="4" t="s">
        <v>21</v>
      </c>
      <c r="C12" s="4" t="s">
        <v>22</v>
      </c>
      <c r="D12" s="5">
        <v>8900000</v>
      </c>
      <c r="E12" s="6">
        <v>0.06</v>
      </c>
      <c r="F12" s="5">
        <f t="shared" si="0"/>
        <v>534000</v>
      </c>
      <c r="G12" s="6">
        <v>5.0000000000000001E-3</v>
      </c>
      <c r="H12" s="5">
        <f t="shared" si="1"/>
        <v>44500</v>
      </c>
      <c r="I12" s="5">
        <v>70000</v>
      </c>
      <c r="J12" s="5">
        <f t="shared" si="2"/>
        <v>648500</v>
      </c>
      <c r="K12" s="6">
        <f t="shared" si="3"/>
        <v>7.2865168539325842E-2</v>
      </c>
    </row>
    <row r="13" spans="2:11" x14ac:dyDescent="0.3">
      <c r="B13" s="7" t="s">
        <v>23</v>
      </c>
      <c r="C13" s="7" t="s">
        <v>23</v>
      </c>
      <c r="D13" s="8">
        <v>14200000</v>
      </c>
      <c r="E13" s="9">
        <v>0.06</v>
      </c>
      <c r="F13" s="8">
        <f t="shared" si="0"/>
        <v>852000</v>
      </c>
      <c r="G13" s="9">
        <v>0.01</v>
      </c>
      <c r="H13" s="8">
        <f t="shared" si="1"/>
        <v>142000</v>
      </c>
      <c r="I13" s="8">
        <v>95000</v>
      </c>
      <c r="J13" s="8">
        <f t="shared" si="2"/>
        <v>1089000</v>
      </c>
      <c r="K13" s="9">
        <f t="shared" si="3"/>
        <v>7.669014084507042E-2</v>
      </c>
    </row>
    <row r="14" spans="2:11" x14ac:dyDescent="0.3">
      <c r="B14" s="4" t="s">
        <v>24</v>
      </c>
      <c r="C14" s="4" t="s">
        <v>25</v>
      </c>
      <c r="D14" s="5">
        <v>7200000</v>
      </c>
      <c r="E14" s="6">
        <v>7.0000000000000007E-2</v>
      </c>
      <c r="F14" s="5">
        <f t="shared" si="0"/>
        <v>504000</v>
      </c>
      <c r="G14" s="6">
        <v>0.01</v>
      </c>
      <c r="H14" s="5">
        <f t="shared" si="1"/>
        <v>72000</v>
      </c>
      <c r="I14" s="5">
        <v>62000</v>
      </c>
      <c r="J14" s="5">
        <f t="shared" si="2"/>
        <v>638000</v>
      </c>
      <c r="K14" s="6">
        <f t="shared" si="3"/>
        <v>8.8611111111111113E-2</v>
      </c>
    </row>
    <row r="15" spans="2:11" x14ac:dyDescent="0.3">
      <c r="B15" s="7" t="s">
        <v>26</v>
      </c>
      <c r="C15" s="7" t="s">
        <v>25</v>
      </c>
      <c r="D15" s="8">
        <v>4600000</v>
      </c>
      <c r="E15" s="9">
        <v>7.0000000000000007E-2</v>
      </c>
      <c r="F15" s="8">
        <f t="shared" si="0"/>
        <v>322000</v>
      </c>
      <c r="G15" s="9">
        <v>0.01</v>
      </c>
      <c r="H15" s="8">
        <f t="shared" si="1"/>
        <v>46000</v>
      </c>
      <c r="I15" s="8">
        <v>42000</v>
      </c>
      <c r="J15" s="8">
        <f t="shared" si="2"/>
        <v>410000</v>
      </c>
      <c r="K15" s="9">
        <f t="shared" si="3"/>
        <v>8.9130434782608695E-2</v>
      </c>
    </row>
    <row r="16" spans="2:11" x14ac:dyDescent="0.3">
      <c r="B16" s="4" t="s">
        <v>27</v>
      </c>
      <c r="C16" s="4" t="s">
        <v>28</v>
      </c>
      <c r="D16" s="5">
        <v>6800000</v>
      </c>
      <c r="E16" s="6">
        <v>4.9000000000000002E-2</v>
      </c>
      <c r="F16" s="5">
        <f t="shared" si="0"/>
        <v>333200</v>
      </c>
      <c r="G16" s="6">
        <v>0.01</v>
      </c>
      <c r="H16" s="5">
        <f t="shared" si="1"/>
        <v>68000</v>
      </c>
      <c r="I16" s="5">
        <v>58000</v>
      </c>
      <c r="J16" s="5">
        <f t="shared" si="2"/>
        <v>459200</v>
      </c>
      <c r="K16" s="6">
        <f t="shared" si="3"/>
        <v>6.7529411764705879E-2</v>
      </c>
    </row>
    <row r="17" spans="2:11" x14ac:dyDescent="0.3">
      <c r="B17" s="7" t="s">
        <v>29</v>
      </c>
      <c r="C17" s="7" t="s">
        <v>28</v>
      </c>
      <c r="D17" s="8">
        <v>5200000</v>
      </c>
      <c r="E17" s="9">
        <v>4.9000000000000002E-2</v>
      </c>
      <c r="F17" s="8">
        <f t="shared" si="0"/>
        <v>254800</v>
      </c>
      <c r="G17" s="9">
        <v>0.01</v>
      </c>
      <c r="H17" s="8">
        <f t="shared" si="1"/>
        <v>52000</v>
      </c>
      <c r="I17" s="8">
        <v>46000</v>
      </c>
      <c r="J17" s="8">
        <f t="shared" si="2"/>
        <v>352800</v>
      </c>
      <c r="K17" s="9">
        <f t="shared" si="3"/>
        <v>6.7846153846153848E-2</v>
      </c>
    </row>
    <row r="18" spans="2:11" x14ac:dyDescent="0.3">
      <c r="B18" s="4" t="s">
        <v>30</v>
      </c>
      <c r="C18" s="4" t="s">
        <v>31</v>
      </c>
      <c r="D18" s="5">
        <v>5800000</v>
      </c>
      <c r="E18" s="6">
        <v>0.06</v>
      </c>
      <c r="F18" s="5">
        <f t="shared" si="0"/>
        <v>348000</v>
      </c>
      <c r="G18" s="6">
        <v>0.01</v>
      </c>
      <c r="H18" s="5">
        <f t="shared" si="1"/>
        <v>58000</v>
      </c>
      <c r="I18" s="5">
        <v>52000</v>
      </c>
      <c r="J18" s="5">
        <f t="shared" si="2"/>
        <v>458000</v>
      </c>
      <c r="K18" s="6">
        <f t="shared" si="3"/>
        <v>7.8965517241379304E-2</v>
      </c>
    </row>
    <row r="19" spans="2:11" x14ac:dyDescent="0.3">
      <c r="B19" s="7" t="s">
        <v>32</v>
      </c>
      <c r="C19" s="7" t="s">
        <v>33</v>
      </c>
      <c r="D19" s="8">
        <v>7400000</v>
      </c>
      <c r="E19" s="9">
        <v>0.06</v>
      </c>
      <c r="F19" s="8">
        <f t="shared" si="0"/>
        <v>444000</v>
      </c>
      <c r="G19" s="9">
        <v>1.0999999999999999E-2</v>
      </c>
      <c r="H19" s="8">
        <f t="shared" si="1"/>
        <v>81400</v>
      </c>
      <c r="I19" s="8">
        <v>64000</v>
      </c>
      <c r="J19" s="8">
        <f t="shared" si="2"/>
        <v>589400</v>
      </c>
      <c r="K19" s="9">
        <f t="shared" si="3"/>
        <v>7.9648648648648651E-2</v>
      </c>
    </row>
    <row r="20" spans="2:11" x14ac:dyDescent="0.3">
      <c r="B20" s="4" t="s">
        <v>34</v>
      </c>
      <c r="C20" s="4" t="s">
        <v>35</v>
      </c>
      <c r="D20" s="5">
        <v>6100000</v>
      </c>
      <c r="E20" s="6">
        <v>0.08</v>
      </c>
      <c r="F20" s="5">
        <f t="shared" si="0"/>
        <v>488000</v>
      </c>
      <c r="G20" s="6">
        <v>0.02</v>
      </c>
      <c r="H20" s="5">
        <f t="shared" si="1"/>
        <v>122000</v>
      </c>
      <c r="I20" s="5">
        <v>55000</v>
      </c>
      <c r="J20" s="5">
        <f t="shared" si="2"/>
        <v>665000</v>
      </c>
      <c r="K20" s="6">
        <f t="shared" si="3"/>
        <v>0.10901639344262296</v>
      </c>
    </row>
    <row r="21" spans="2:11" x14ac:dyDescent="0.3">
      <c r="B21" s="7" t="s">
        <v>36</v>
      </c>
      <c r="C21" s="7" t="s">
        <v>37</v>
      </c>
      <c r="D21" s="8">
        <v>4200000</v>
      </c>
      <c r="E21" s="9">
        <v>7.4999999999999997E-2</v>
      </c>
      <c r="F21" s="8">
        <f t="shared" si="0"/>
        <v>315000</v>
      </c>
      <c r="G21" s="9">
        <v>0.03</v>
      </c>
      <c r="H21" s="8">
        <f t="shared" si="1"/>
        <v>126000</v>
      </c>
      <c r="I21" s="8">
        <v>38000</v>
      </c>
      <c r="J21" s="8">
        <f t="shared" si="2"/>
        <v>479000</v>
      </c>
      <c r="K21" s="9">
        <f t="shared" si="3"/>
        <v>0.11404761904761905</v>
      </c>
    </row>
    <row r="22" spans="2:11" x14ac:dyDescent="0.3">
      <c r="B22" s="10" t="s">
        <v>38</v>
      </c>
      <c r="C22" s="10"/>
      <c r="D22" s="11">
        <f>SUM(D6:D21)</f>
        <v>118800000</v>
      </c>
      <c r="E22" s="12"/>
      <c r="F22" s="13"/>
      <c r="G22" s="12"/>
      <c r="H22" s="13"/>
      <c r="I22" s="13"/>
      <c r="J22" s="11">
        <f>SUM(J6:J21)</f>
        <v>9999100</v>
      </c>
      <c r="K22" s="12"/>
    </row>
  </sheetData>
  <mergeCells count="2">
    <mergeCell ref="B2:K2"/>
    <mergeCell ref="B3:K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87C12-B4B7-46D0-ACA8-BB18ADF08BBB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4" customWidth="1"/>
    <col min="3" max="3" width="45.6640625" style="14" customWidth="1"/>
    <col min="4" max="4" width="65.6640625" style="14" customWidth="1"/>
    <col min="5" max="5" width="80.6640625" style="14" customWidth="1"/>
    <col min="6" max="6" width="3" style="14" customWidth="1"/>
    <col min="7" max="16384" width="8.88671875" style="14"/>
  </cols>
  <sheetData>
    <row r="1" spans="2:5" ht="8.1" customHeight="1" x14ac:dyDescent="0.3"/>
    <row r="2" spans="2:5" ht="33.9" customHeight="1" x14ac:dyDescent="0.3">
      <c r="B2" s="15" t="s">
        <v>39</v>
      </c>
      <c r="C2" s="15"/>
      <c r="D2" s="15"/>
      <c r="E2" s="15"/>
    </row>
    <row r="3" spans="2:5" ht="18" customHeight="1" x14ac:dyDescent="0.3">
      <c r="B3" s="16" t="s">
        <v>40</v>
      </c>
      <c r="C3" s="16"/>
      <c r="D3" s="16"/>
      <c r="E3" s="16"/>
    </row>
    <row r="4" spans="2:5" ht="6" customHeight="1" x14ac:dyDescent="0.3"/>
    <row r="5" spans="2:5" ht="20.100000000000001" customHeight="1" x14ac:dyDescent="0.3">
      <c r="B5" s="17" t="s">
        <v>41</v>
      </c>
      <c r="C5" s="18"/>
      <c r="D5" s="19" t="s">
        <v>42</v>
      </c>
      <c r="E5" s="19" t="s">
        <v>43</v>
      </c>
    </row>
    <row r="6" spans="2:5" ht="20.100000000000001" customHeight="1" x14ac:dyDescent="0.3">
      <c r="B6" s="20" t="s">
        <v>44</v>
      </c>
      <c r="C6" s="21"/>
      <c r="D6" s="22" t="s">
        <v>45</v>
      </c>
      <c r="E6" s="23" t="s">
        <v>46</v>
      </c>
    </row>
    <row r="7" spans="2:5" ht="20.100000000000001" customHeight="1" x14ac:dyDescent="0.3">
      <c r="B7" s="24" t="s">
        <v>47</v>
      </c>
      <c r="C7" s="25"/>
      <c r="D7" s="26" t="s">
        <v>48</v>
      </c>
      <c r="E7" s="27" t="s">
        <v>49</v>
      </c>
    </row>
    <row r="8" spans="2:5" ht="20.100000000000001" customHeight="1" x14ac:dyDescent="0.3">
      <c r="B8" s="28" t="s">
        <v>50</v>
      </c>
      <c r="C8" s="29"/>
      <c r="D8" s="22" t="s">
        <v>51</v>
      </c>
      <c r="E8" s="23" t="s">
        <v>52</v>
      </c>
    </row>
    <row r="9" spans="2:5" ht="6" customHeight="1" x14ac:dyDescent="0.3"/>
    <row r="10" spans="2:5" ht="20.100000000000001" customHeight="1" x14ac:dyDescent="0.3">
      <c r="B10" s="30" t="s">
        <v>53</v>
      </c>
      <c r="C10" s="19" t="s">
        <v>54</v>
      </c>
      <c r="D10" s="19" t="s">
        <v>55</v>
      </c>
      <c r="E10" s="19" t="s">
        <v>56</v>
      </c>
    </row>
    <row r="11" spans="2:5" ht="20.100000000000001" customHeight="1" x14ac:dyDescent="0.3">
      <c r="B11" s="31">
        <v>1</v>
      </c>
      <c r="C11" s="26" t="s">
        <v>57</v>
      </c>
      <c r="D11" s="26" t="s">
        <v>58</v>
      </c>
      <c r="E11" s="27" t="s">
        <v>59</v>
      </c>
    </row>
    <row r="12" spans="2:5" ht="20.100000000000001" customHeight="1" x14ac:dyDescent="0.3">
      <c r="B12" s="32">
        <v>2</v>
      </c>
      <c r="C12" s="22" t="s">
        <v>60</v>
      </c>
      <c r="D12" s="22" t="s">
        <v>61</v>
      </c>
      <c r="E12" s="23" t="s">
        <v>62</v>
      </c>
    </row>
    <row r="13" spans="2:5" ht="20.100000000000001" customHeight="1" x14ac:dyDescent="0.3">
      <c r="B13" s="31">
        <v>3</v>
      </c>
      <c r="C13" s="26" t="s">
        <v>63</v>
      </c>
      <c r="D13" s="26" t="s">
        <v>64</v>
      </c>
      <c r="E13" s="27" t="s">
        <v>65</v>
      </c>
    </row>
    <row r="14" spans="2:5" ht="20.100000000000001" customHeight="1" x14ac:dyDescent="0.3">
      <c r="B14" s="32">
        <v>4</v>
      </c>
      <c r="C14" s="22" t="s">
        <v>66</v>
      </c>
      <c r="D14" s="22" t="s">
        <v>67</v>
      </c>
      <c r="E14" s="23" t="s">
        <v>68</v>
      </c>
    </row>
    <row r="15" spans="2:5" ht="20.100000000000001" customHeight="1" x14ac:dyDescent="0.3">
      <c r="B15" s="31">
        <v>5</v>
      </c>
      <c r="C15" s="26" t="s">
        <v>69</v>
      </c>
      <c r="D15" s="26" t="s">
        <v>70</v>
      </c>
      <c r="E15" s="27" t="s">
        <v>71</v>
      </c>
    </row>
    <row r="16" spans="2:5" ht="20.100000000000001" customHeight="1" x14ac:dyDescent="0.3">
      <c r="B16" s="32">
        <v>6</v>
      </c>
      <c r="C16" s="22" t="s">
        <v>72</v>
      </c>
      <c r="D16" s="22" t="s">
        <v>73</v>
      </c>
      <c r="E16" s="23" t="s">
        <v>74</v>
      </c>
    </row>
    <row r="17" spans="2:5" ht="20.100000000000001" customHeight="1" x14ac:dyDescent="0.3">
      <c r="B17" s="31">
        <v>7</v>
      </c>
      <c r="C17" s="26" t="s">
        <v>75</v>
      </c>
      <c r="D17" s="26" t="s">
        <v>76</v>
      </c>
      <c r="E17" s="27" t="s">
        <v>77</v>
      </c>
    </row>
    <row r="18" spans="2:5" ht="20.100000000000001" customHeight="1" x14ac:dyDescent="0.3">
      <c r="B18" s="32">
        <v>8</v>
      </c>
      <c r="C18" s="22" t="s">
        <v>78</v>
      </c>
      <c r="D18" s="22" t="s">
        <v>79</v>
      </c>
      <c r="E18" s="23" t="s">
        <v>80</v>
      </c>
    </row>
    <row r="19" spans="2:5" ht="20.100000000000001" customHeight="1" x14ac:dyDescent="0.3">
      <c r="B19" s="31">
        <v>9</v>
      </c>
      <c r="C19" s="26" t="s">
        <v>81</v>
      </c>
      <c r="D19" s="26" t="s">
        <v>82</v>
      </c>
      <c r="E19" s="27" t="s">
        <v>83</v>
      </c>
    </row>
    <row r="20" spans="2:5" ht="20.100000000000001" customHeight="1" x14ac:dyDescent="0.3">
      <c r="B20" s="32">
        <v>10</v>
      </c>
      <c r="C20" s="22" t="s">
        <v>84</v>
      </c>
      <c r="D20" s="22" t="s">
        <v>85</v>
      </c>
      <c r="E20" s="23" t="s">
        <v>86</v>
      </c>
    </row>
    <row r="21" spans="2:5" ht="20.100000000000001" customHeight="1" x14ac:dyDescent="0.3">
      <c r="B21" s="31">
        <v>11</v>
      </c>
      <c r="C21" s="26" t="s">
        <v>87</v>
      </c>
      <c r="D21" s="26" t="s">
        <v>88</v>
      </c>
      <c r="E21" s="27" t="s">
        <v>89</v>
      </c>
    </row>
    <row r="22" spans="2:5" ht="20.100000000000001" customHeight="1" x14ac:dyDescent="0.3">
      <c r="B22" s="32">
        <v>12</v>
      </c>
      <c r="C22" s="22" t="s">
        <v>90</v>
      </c>
      <c r="D22" s="22" t="s">
        <v>91</v>
      </c>
      <c r="E22" s="23" t="s">
        <v>92</v>
      </c>
    </row>
    <row r="23" spans="2:5" ht="20.100000000000001" customHeight="1" x14ac:dyDescent="0.3">
      <c r="B23" s="31">
        <v>13</v>
      </c>
      <c r="C23" s="26" t="s">
        <v>93</v>
      </c>
      <c r="D23" s="26" t="s">
        <v>94</v>
      </c>
      <c r="E23" s="27" t="s">
        <v>95</v>
      </c>
    </row>
    <row r="24" spans="2:5" ht="20.100000000000001" customHeight="1" x14ac:dyDescent="0.3">
      <c r="B24" s="32">
        <v>14</v>
      </c>
      <c r="C24" s="22" t="s">
        <v>96</v>
      </c>
      <c r="D24" s="22" t="s">
        <v>97</v>
      </c>
      <c r="E24" s="23" t="s">
        <v>98</v>
      </c>
    </row>
    <row r="25" spans="2:5" ht="20.100000000000001" customHeight="1" x14ac:dyDescent="0.3">
      <c r="B25" s="31">
        <v>15</v>
      </c>
      <c r="C25" s="26" t="s">
        <v>99</v>
      </c>
      <c r="D25" s="26" t="s">
        <v>100</v>
      </c>
      <c r="E25" s="27" t="s">
        <v>101</v>
      </c>
    </row>
    <row r="26" spans="2:5" ht="20.100000000000001" customHeight="1" x14ac:dyDescent="0.3">
      <c r="B26" s="32">
        <v>16</v>
      </c>
      <c r="C26" s="22" t="s">
        <v>102</v>
      </c>
      <c r="D26" s="22" t="s">
        <v>103</v>
      </c>
      <c r="E26" s="23" t="s">
        <v>104</v>
      </c>
    </row>
    <row r="27" spans="2:5" ht="20.100000000000001" customHeight="1" x14ac:dyDescent="0.3">
      <c r="B27" s="31">
        <v>17</v>
      </c>
      <c r="C27" s="26" t="s">
        <v>105</v>
      </c>
      <c r="D27" s="26" t="s">
        <v>106</v>
      </c>
      <c r="E27" s="27" t="s">
        <v>107</v>
      </c>
    </row>
    <row r="28" spans="2:5" ht="20.100000000000001" customHeight="1" x14ac:dyDescent="0.3">
      <c r="B28" s="32">
        <v>18</v>
      </c>
      <c r="C28" s="22" t="s">
        <v>108</v>
      </c>
      <c r="D28" s="22" t="s">
        <v>109</v>
      </c>
      <c r="E28" s="23" t="s">
        <v>110</v>
      </c>
    </row>
    <row r="29" spans="2:5" ht="20.100000000000001" customHeight="1" x14ac:dyDescent="0.3">
      <c r="B29" s="31">
        <v>19</v>
      </c>
      <c r="C29" s="26" t="s">
        <v>111</v>
      </c>
      <c r="D29" s="26" t="s">
        <v>112</v>
      </c>
      <c r="E29" s="27" t="s">
        <v>113</v>
      </c>
    </row>
    <row r="30" spans="2:5" ht="20.100000000000001" customHeight="1" x14ac:dyDescent="0.3">
      <c r="B30" s="32">
        <v>20</v>
      </c>
      <c r="C30" s="22" t="s">
        <v>114</v>
      </c>
      <c r="D30" s="22" t="s">
        <v>115</v>
      </c>
      <c r="E30" s="23" t="s">
        <v>116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2A6623EB-4ABA-44C7-B790-0F90D6C4222A}"/>
    <hyperlink ref="E7" r:id="rId2" tooltip="Browse all template categories" xr:uid="{A0788F40-6DDE-45B8-8CAC-07BAFF752C0F}"/>
    <hyperlink ref="E8" r:id="rId3" tooltip="Email Excel Gurukul Online for custom templates" xr:uid="{7992ED5C-5F66-4E02-9ADA-3DD5800FC0C7}"/>
    <hyperlink ref="E11" r:id="rId4" tooltip="Browse 📊  Project Management templates on Excel Gurukul Online" xr:uid="{28745A2F-29FF-4735-AF5D-98BFA04EC27A}"/>
    <hyperlink ref="E12" r:id="rId5" tooltip="Browse 📉  Charts, Dashboards &amp; Analytics templates on Excel Gurukul Online" xr:uid="{C12B718F-30D9-48BD-834B-FBB42A85D087}"/>
    <hyperlink ref="E13" r:id="rId6" tooltip="Browse 💻  Technology &amp; IT templates on Excel Gurukul Online" xr:uid="{CB74BE9F-6E0B-491D-AB0C-793FF8F350E4}"/>
    <hyperlink ref="E14" r:id="rId7" tooltip="Browse 🏛️  Corporate Governance templates on Excel Gurukul Online" xr:uid="{4ECD244E-5C6D-4BF5-AD98-FEFC760A826A}"/>
    <hyperlink ref="E15" r:id="rId8" tooltip="Browse 📈  Sales &amp; Marketing templates on Excel Gurukul Online" xr:uid="{28F44DD6-1CE5-4D94-BDD4-AD7E3A05D809}"/>
    <hyperlink ref="E16" r:id="rId9" xr:uid="{67CA142B-26E2-499D-96A3-FB173889C286}"/>
    <hyperlink ref="E17" r:id="rId10" xr:uid="{34A69CB6-07D4-40B1-923B-D2F0CAD1F327}"/>
    <hyperlink ref="E18" r:id="rId11" tooltip="Browse 💼  Business &amp; Operations templates on Excel Gurukul Online" xr:uid="{4C8F175B-4A85-40D4-9CEB-1F468179B304}"/>
    <hyperlink ref="E19" r:id="rId12" tooltip="Browse ⚖️  Legal &amp; Compliance templates on Excel Gurukul Online" xr:uid="{97518A6B-B18E-4C5C-9633-08B87043F243}"/>
    <hyperlink ref="E20" r:id="rId13" xr:uid="{C49FEC2E-CB3B-4A36-8A84-A4FDF397714C}"/>
    <hyperlink ref="E22" r:id="rId14" xr:uid="{A3CEAD9D-0384-4100-B7E3-B285DA5CBD6E}"/>
    <hyperlink ref="E23" r:id="rId15" xr:uid="{72848FB9-9D28-49A7-8217-2683F55701AF}"/>
    <hyperlink ref="E24" r:id="rId16" xr:uid="{8F419251-703E-4099-96C2-F563E376864E}"/>
    <hyperlink ref="E25" r:id="rId17" xr:uid="{A6729CEF-58A9-4B1E-BB0D-53D1E7969D44}"/>
    <hyperlink ref="E26" r:id="rId18" tooltip="Browse 🏨  Hospitality &amp; Tourism templates on Excel Gurukul Online" xr:uid="{E86E4DE9-6356-4ADA-A7A6-B108B427BCF6}"/>
    <hyperlink ref="E27" r:id="rId19" tooltip="Browse 📦  Inventory &amp; Logistics templates on Excel Gurukul Online" xr:uid="{B0CCBC71-6911-4FD1-9D2E-36D7355A2AE5}"/>
    <hyperlink ref="E28" r:id="rId20" xr:uid="{943D7012-2D4C-4A84-9795-74646BE6520E}"/>
    <hyperlink ref="E29" r:id="rId21" xr:uid="{7ED1B0F6-5376-4D47-A2B9-A6DE2867A43A}"/>
    <hyperlink ref="E30" r:id="rId22" xr:uid="{99D334DD-0A9A-49C5-975B-C334C3E66370}"/>
    <hyperlink ref="E21" r:id="rId23" xr:uid="{74802DC9-CED1-4451-9E32-8BB58AD71EA4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Registration Cost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2026-07-21T18:32:36Z</dcterms:created>
  <dcterms:modified xsi:type="dcterms:W3CDTF">2026-07-21T18:50:24Z</dcterms:modified>
  <dc:language>en-US</dc:language>
</cp:coreProperties>
</file>