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rtgage Calculator" sheetId="1" state="visible" r:id="rId1"/>
    <sheet xmlns:r="http://schemas.openxmlformats.org/officeDocument/2006/relationships" name="📌 More Inf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&quot;%&quot;"/>
    <numFmt numFmtId="165" formatCode="0.0000&quot;%&quot;"/>
    <numFmt numFmtId="166" formatCode="0.0&quot;%&quot;"/>
    <numFmt numFmtId="167" formatCode="0&quot;%&quot;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555555"/>
      <sz val="9"/>
    </font>
    <font>
      <name val="Calibri"/>
      <i val="1"/>
      <color rgb="00444444"/>
      <sz val="9"/>
    </font>
    <font>
      <name val="Calibri"/>
      <b val="1"/>
      <color rgb="00FFFFFF"/>
      <sz val="10"/>
    </font>
    <font>
      <name val="Calibri"/>
      <b val="1"/>
      <color rgb="00222222"/>
      <sz val="10"/>
    </font>
    <font>
      <name val="Calibri"/>
      <i val="1"/>
      <color rgb="00555555"/>
      <sz val="10"/>
    </font>
    <font>
      <name val="Calibri"/>
      <color rgb="00222222"/>
      <sz val="10"/>
    </font>
    <font>
      <name val="Calibri"/>
      <family val="2"/>
      <color rgb="FFFFFFFF"/>
      <sz val="13"/>
    </font>
    <font>
      <name val="Calibri"/>
      <family val="2"/>
      <color rgb="FF555555"/>
      <sz val="9"/>
    </font>
    <font>
      <name val="Calibri"/>
      <family val="2"/>
      <color rgb="FFFFFFFF"/>
      <sz val="10"/>
    </font>
    <font>
      <name val="Calibri"/>
      <family val="2"/>
      <color rgb="FF222222"/>
      <sz val="10"/>
    </font>
    <font>
      <name val="Calibri"/>
      <family val="2"/>
      <color rgb="FF0070C0"/>
      <sz val="10"/>
      <u val="single"/>
    </font>
  </fonts>
  <fills count="16">
    <fill>
      <patternFill/>
    </fill>
    <fill>
      <patternFill patternType="gray125"/>
    </fill>
    <fill>
      <patternFill patternType="solid">
        <fgColor rgb="00CC1111"/>
      </patternFill>
    </fill>
    <fill>
      <patternFill patternType="solid">
        <fgColor rgb="00FFE8E8"/>
      </patternFill>
    </fill>
    <fill>
      <patternFill patternType="solid">
        <fgColor rgb="00FFFFF0"/>
      </patternFill>
    </fill>
    <fill>
      <patternFill patternType="solid">
        <fgColor rgb="00333333"/>
      </patternFill>
    </fill>
    <fill>
      <patternFill patternType="solid">
        <fgColor rgb="00E0E0E0"/>
      </patternFill>
    </fill>
    <fill>
      <patternFill patternType="solid">
        <fgColor rgb="00FFFFFF"/>
      </patternFill>
    </fill>
    <fill>
      <patternFill patternType="solid">
        <fgColor rgb="00FFFACD"/>
      </patternFill>
    </fill>
    <fill>
      <patternFill patternType="solid">
        <fgColor rgb="00F5F5F5"/>
      </patternFill>
    </fill>
    <fill>
      <patternFill patternType="solid">
        <fgColor rgb="00E8F5E9"/>
      </patternFill>
    </fill>
    <fill>
      <patternFill patternType="solid">
        <fgColor rgb="FFCC1111"/>
      </patternFill>
    </fill>
    <fill>
      <patternFill patternType="solid">
        <fgColor theme="2" tint="-0.0999786370433668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 style="thin">
        <color rgb="FFCCCCCC"/>
      </right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999999"/>
      </top>
      <bottom/>
      <diagonal/>
    </border>
    <border>
      <left/>
      <right style="thin">
        <color rgb="FFCCCCCC"/>
      </right>
      <top style="thin">
        <color rgb="FF999999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 indent="1"/>
    </xf>
    <xf numFmtId="0" fontId="5" fillId="6" borderId="2" applyAlignment="1" pivotButton="0" quotePrefix="0" xfId="0">
      <alignment horizontal="left" vertical="center" indent="1"/>
    </xf>
    <xf numFmtId="0" fontId="5" fillId="6" borderId="2" applyAlignment="1" pivotButton="0" quotePrefix="0" xfId="0">
      <alignment horizontal="right" vertical="center" indent="1"/>
    </xf>
    <xf numFmtId="0" fontId="6" fillId="6" borderId="2" applyAlignment="1" pivotButton="0" quotePrefix="0" xfId="0">
      <alignment horizontal="left" vertical="center" indent="1"/>
    </xf>
    <xf numFmtId="0" fontId="7" fillId="7" borderId="2" applyAlignment="1" pivotButton="0" quotePrefix="0" xfId="0">
      <alignment horizontal="left" vertical="center" indent="1"/>
    </xf>
    <xf numFmtId="3" fontId="7" fillId="8" borderId="2" applyAlignment="1" pivotButton="0" quotePrefix="0" xfId="0">
      <alignment horizontal="right" vertical="center" indent="1"/>
    </xf>
    <xf numFmtId="0" fontId="6" fillId="7" borderId="2" applyAlignment="1" pivotButton="0" quotePrefix="0" xfId="0">
      <alignment horizontal="left" vertical="center" indent="1"/>
    </xf>
    <xf numFmtId="0" fontId="7" fillId="9" borderId="2" applyAlignment="1" pivotButton="0" quotePrefix="0" xfId="0">
      <alignment horizontal="left" vertical="center" indent="1"/>
    </xf>
    <xf numFmtId="164" fontId="7" fillId="8" borderId="2" applyAlignment="1" pivotButton="0" quotePrefix="0" xfId="0">
      <alignment horizontal="right" vertical="center" indent="1"/>
    </xf>
    <xf numFmtId="0" fontId="6" fillId="9" borderId="2" applyAlignment="1" pivotButton="0" quotePrefix="0" xfId="0">
      <alignment horizontal="left" vertical="center" indent="1"/>
    </xf>
    <xf numFmtId="3" fontId="5" fillId="10" borderId="2" applyAlignment="1" pivotButton="0" quotePrefix="0" xfId="0">
      <alignment horizontal="right" vertical="center" indent="1"/>
    </xf>
    <xf numFmtId="1" fontId="7" fillId="8" borderId="2" applyAlignment="1" pivotButton="0" quotePrefix="0" xfId="0">
      <alignment horizontal="right" vertical="center" indent="1"/>
    </xf>
    <xf numFmtId="1" fontId="5" fillId="10" borderId="2" applyAlignment="1" pivotButton="0" quotePrefix="0" xfId="0">
      <alignment horizontal="right" vertical="center" indent="1"/>
    </xf>
    <xf numFmtId="165" fontId="5" fillId="10" borderId="2" applyAlignment="1" pivotButton="0" quotePrefix="0" xfId="0">
      <alignment horizontal="right" vertical="center" indent="1"/>
    </xf>
    <xf numFmtId="166" fontId="5" fillId="10" borderId="2" applyAlignment="1" pivotButton="0" quotePrefix="0" xfId="0">
      <alignment horizontal="right" vertical="center" indent="1"/>
    </xf>
    <xf numFmtId="167" fontId="7" fillId="8" borderId="2" applyAlignment="1" pivotButton="0" quotePrefix="0" xfId="0">
      <alignment horizontal="right" vertical="center" indent="1"/>
    </xf>
    <xf numFmtId="0" fontId="8" fillId="11" borderId="3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9" fillId="12" borderId="3" applyAlignment="1" pivotButton="0" quotePrefix="0" xfId="0">
      <alignment horizontal="center" vertical="center"/>
    </xf>
    <xf numFmtId="0" fontId="10" fillId="13" borderId="6" applyAlignment="1" pivotButton="0" quotePrefix="0" xfId="0">
      <alignment horizontal="left" vertical="center" indent="1"/>
    </xf>
    <xf numFmtId="0" fontId="0" fillId="0" borderId="7" pivotButton="0" quotePrefix="0" xfId="0"/>
    <xf numFmtId="0" fontId="11" fillId="14" borderId="8" applyAlignment="1" pivotButton="0" quotePrefix="0" xfId="0">
      <alignment horizontal="left" vertical="center" indent="1"/>
    </xf>
    <xf numFmtId="0" fontId="0" fillId="0" borderId="9" pivotButton="0" quotePrefix="0" xfId="0"/>
    <xf numFmtId="0" fontId="11" fillId="14" borderId="10" applyAlignment="1" pivotButton="0" quotePrefix="0" xfId="0">
      <alignment horizontal="left" vertical="center" indent="1"/>
    </xf>
    <xf numFmtId="0" fontId="12" fillId="14" borderId="10" applyAlignment="1" pivotButton="0" quotePrefix="0" xfId="0">
      <alignment horizontal="left" vertical="center" indent="1"/>
    </xf>
    <xf numFmtId="0" fontId="11" fillId="15" borderId="10" applyAlignment="1" pivotButton="0" quotePrefix="0" xfId="0">
      <alignment horizontal="left" vertical="center" indent="1"/>
    </xf>
    <xf numFmtId="0" fontId="0" fillId="0" borderId="11" pivotButton="0" quotePrefix="0" xfId="0"/>
    <xf numFmtId="0" fontId="12" fillId="15" borderId="10" applyAlignment="1" pivotButton="0" quotePrefix="0" xfId="0">
      <alignment horizontal="left" vertical="center" indent="1"/>
    </xf>
    <xf numFmtId="0" fontId="10" fillId="13" borderId="6" applyAlignment="1" pivotButton="0" quotePrefix="0" xfId="0">
      <alignment horizontal="center" vertical="center"/>
    </xf>
    <xf numFmtId="0" fontId="11" fillId="15" borderId="10" applyAlignment="1" pivotButton="0" quotePrefix="0" xfId="0">
      <alignment horizontal="center" vertical="center"/>
    </xf>
    <xf numFmtId="0" fontId="11" fillId="14" borderId="1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excelgurukulonline.com/" TargetMode="External" Id="rId1"/><Relationship Type="http://schemas.openxmlformats.org/officeDocument/2006/relationships/hyperlink" Target="https://excelgurukulonline.com/templates.php" TargetMode="External" Id="rId2"/><Relationship Type="http://schemas.openxmlformats.org/officeDocument/2006/relationships/hyperlink" Target="file:///C:\Users\Yogesh%20Rajput\Downloads\info@excelgurukulonline.com" TargetMode="External" Id="rId3"/><Relationship Type="http://schemas.openxmlformats.org/officeDocument/2006/relationships/hyperlink" Target="https://excelgurukulonline.com/templates.php?cat=project-management" TargetMode="External" Id="rId4"/><Relationship Type="http://schemas.openxmlformats.org/officeDocument/2006/relationships/hyperlink" Target="https://excelgurukulonline.com/templates.php?cat=charts-dashboards" TargetMode="External" Id="rId5"/><Relationship Type="http://schemas.openxmlformats.org/officeDocument/2006/relationships/hyperlink" Target="https://excelgurukulonline.com/templates.php?cat=technology-it" TargetMode="External" Id="rId6"/><Relationship Type="http://schemas.openxmlformats.org/officeDocument/2006/relationships/hyperlink" Target="https://excelgurukulonline.com/templates.php?cat=corporate-governance" TargetMode="External" Id="rId7"/><Relationship Type="http://schemas.openxmlformats.org/officeDocument/2006/relationships/hyperlink" Target="https://excelgurukulonline.com/templates.php?cat=sales-marketing" TargetMode="External" Id="rId8"/><Relationship Type="http://schemas.openxmlformats.org/officeDocument/2006/relationships/hyperlink" Target="https://excelgurukulonline.com/templates.php?cat=hr-workforce" TargetMode="External" Id="rId9"/><Relationship Type="http://schemas.openxmlformats.org/officeDocument/2006/relationships/hyperlink" Target="https://excelgurukulonline.com/templates.php?cat=personal-finance" TargetMode="External" Id="rId10"/><Relationship Type="http://schemas.openxmlformats.org/officeDocument/2006/relationships/hyperlink" Target="https://excelgurukulonline.com/templates.php?cat=business-operations" TargetMode="External" Id="rId11"/><Relationship Type="http://schemas.openxmlformats.org/officeDocument/2006/relationships/hyperlink" Target="https://excelgurukulonline.com/templates.php?cat=legal-compliance" TargetMode="External" Id="rId12"/><Relationship Type="http://schemas.openxmlformats.org/officeDocument/2006/relationships/hyperlink" Target="https://excelgurukulonline.com/templates.php?cat=household-family" TargetMode="External" Id="rId13"/><Relationship Type="http://schemas.openxmlformats.org/officeDocument/2006/relationships/hyperlink" Target="https://excelgurukulonline.com/templates.php?cat=real-estate" TargetMode="External" Id="rId14"/><Relationship Type="http://schemas.openxmlformats.org/officeDocument/2006/relationships/hyperlink" Target="https://excelgurukulonline.com/templates.php?cat=education-learning" TargetMode="External" Id="rId15"/><Relationship Type="http://schemas.openxmlformats.org/officeDocument/2006/relationships/hyperlink" Target="https://excelgurukulonline.com/templates.php?cat=art-media-creative" TargetMode="External" Id="rId16"/><Relationship Type="http://schemas.openxmlformats.org/officeDocument/2006/relationships/hyperlink" Target="https://excelgurukulonline.com/templates.php?cat=sports-health-fitness" TargetMode="External" Id="rId17"/><Relationship Type="http://schemas.openxmlformats.org/officeDocument/2006/relationships/hyperlink" Target="https://excelgurukulonline.com/templates.php?cat=healthcare-medical" TargetMode="External" Id="rId18"/><Relationship Type="http://schemas.openxmlformats.org/officeDocument/2006/relationships/hyperlink" Target="https://excelgurukulonline.com/templates.php?cat=hospitality-tourism" TargetMode="External" Id="rId19"/><Relationship Type="http://schemas.openxmlformats.org/officeDocument/2006/relationships/hyperlink" Target="https://excelgurukulonline.com/templates.php?cat=inventory-logistics" TargetMode="External" Id="rId20"/><Relationship Type="http://schemas.openxmlformats.org/officeDocument/2006/relationships/hyperlink" Target="https://excelgurukulonline.com/templates.php?cat=construction-engineering" TargetMode="External" Id="rId21"/><Relationship Type="http://schemas.openxmlformats.org/officeDocument/2006/relationships/hyperlink" Target="https://excelgurukulonline.com/templates.php?cat=event-planning" TargetMode="External" Id="rId22"/><Relationship Type="http://schemas.openxmlformats.org/officeDocument/2006/relationships/hyperlink" Target="https://excelgurukulonline.com/templates.php?cat=non-profit" TargetMode="External" Id="rId2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46"/>
  <sheetViews>
    <sheetView showGridLines="0" showRowColHeaders="1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22" customWidth="1" min="3" max="3"/>
    <col width="42" customWidth="1" min="4" max="4"/>
  </cols>
  <sheetData>
    <row r="1" ht="8" customHeight="1"/>
    <row r="2" ht="34" customHeight="1">
      <c r="B2" s="1" t="inlineStr">
        <is>
          <t>Mortgage / Home Loan EMI Calculator</t>
        </is>
      </c>
    </row>
    <row r="3" ht="18" customHeight="1">
      <c r="B3" s="2" t="inlineStr">
        <is>
          <t>ExcelGurukulOnline.com | Real Estate &amp; Property · Buying &amp; Selling</t>
        </is>
      </c>
    </row>
    <row r="4" ht="16" customHeight="1">
      <c r="B4" s="3" t="inlineStr">
        <is>
          <t xml:space="preserve">  🟡 Yellow = Enter your values     🟢 Green = Auto-calculated     Change yellow cells — all green cells update instantly</t>
        </is>
      </c>
    </row>
    <row r="5" ht="22" customHeight="1">
      <c r="B5" s="4" t="inlineStr">
        <is>
          <t>Parameter</t>
        </is>
      </c>
      <c r="C5" s="4" t="inlineStr">
        <is>
          <t>Value</t>
        </is>
      </c>
      <c r="D5" s="4" t="inlineStr">
        <is>
          <t>Notes</t>
        </is>
      </c>
    </row>
    <row r="6" ht="20" customHeight="1">
      <c r="B6" s="5" t="inlineStr">
        <is>
          <t>── LOAN INPUTS ──</t>
        </is>
      </c>
      <c r="C6" s="6" t="inlineStr"/>
      <c r="D6" s="7" t="inlineStr"/>
    </row>
    <row r="7" ht="20" customHeight="1">
      <c r="B7" s="8" t="inlineStr">
        <is>
          <t>Property Value (₹)</t>
        </is>
      </c>
      <c r="C7" s="9" t="n">
        <v>7500000</v>
      </c>
      <c r="D7" s="10" t="inlineStr">
        <is>
          <t>Enter total property cost</t>
        </is>
      </c>
    </row>
    <row r="8" ht="20" customHeight="1">
      <c r="B8" s="11" t="inlineStr">
        <is>
          <t>Down Payment %</t>
        </is>
      </c>
      <c r="C8" s="12" t="n">
        <v>20</v>
      </c>
      <c r="D8" s="13" t="inlineStr">
        <is>
          <t>Recommended minimum 20%</t>
        </is>
      </c>
    </row>
    <row r="9" ht="20" customHeight="1">
      <c r="B9" s="8" t="inlineStr">
        <is>
          <t>Down Payment Amount (₹)</t>
        </is>
      </c>
      <c r="C9" s="14">
        <f>C7*C8/100</f>
        <v/>
      </c>
      <c r="D9" s="10" t="inlineStr">
        <is>
          <t>Auto-calculated</t>
        </is>
      </c>
    </row>
    <row r="10" ht="20" customHeight="1">
      <c r="B10" s="11" t="inlineStr">
        <is>
          <t>Loan Amount (₹)</t>
        </is>
      </c>
      <c r="C10" s="14">
        <f>C7-C9</f>
        <v/>
      </c>
      <c r="D10" s="13" t="inlineStr">
        <is>
          <t>Property Value − Down Payment</t>
        </is>
      </c>
    </row>
    <row r="11" ht="20" customHeight="1">
      <c r="B11" s="8" t="inlineStr">
        <is>
          <t>Annual Interest Rate %</t>
        </is>
      </c>
      <c r="C11" s="12" t="n">
        <v>8.5</v>
      </c>
      <c r="D11" s="10" t="inlineStr">
        <is>
          <t>Enter your bank's rate</t>
        </is>
      </c>
    </row>
    <row r="12" ht="20" customHeight="1">
      <c r="B12" s="11" t="inlineStr">
        <is>
          <t>Loan Tenure (Years)</t>
        </is>
      </c>
      <c r="C12" s="15" t="n">
        <v>20</v>
      </c>
      <c r="D12" s="13" t="inlineStr">
        <is>
          <t>Enter 5 to 30 years</t>
        </is>
      </c>
    </row>
    <row r="13" ht="20" customHeight="1">
      <c r="B13" s="8" t="inlineStr">
        <is>
          <t>Loan Tenure (Months)</t>
        </is>
      </c>
      <c r="C13" s="16">
        <f>C12*12</f>
        <v/>
      </c>
      <c r="D13" s="10" t="inlineStr">
        <is>
          <t>Auto-calculated</t>
        </is>
      </c>
    </row>
    <row r="14" ht="20" customHeight="1">
      <c r="B14" s="5" t="inlineStr">
        <is>
          <t>── EMI CALCULATION ──</t>
        </is>
      </c>
      <c r="C14" s="6" t="inlineStr"/>
      <c r="D14" s="7" t="inlineStr"/>
    </row>
    <row r="15" ht="20" customHeight="1">
      <c r="B15" s="8" t="inlineStr">
        <is>
          <t>Monthly Interest Rate</t>
        </is>
      </c>
      <c r="C15" s="17">
        <f>C11/12/100</f>
        <v/>
      </c>
      <c r="D15" s="10" t="inlineStr">
        <is>
          <t>Annual Rate ÷ 12 ÷ 100</t>
        </is>
      </c>
    </row>
    <row r="16" ht="20" customHeight="1">
      <c r="B16" s="11" t="inlineStr">
        <is>
          <t>Monthly EMI (₹)</t>
        </is>
      </c>
      <c r="C16" s="14">
        <f>ROUND(C10*(C11/12/100)*((1+C11/12/100)^C13)/(((1+C11/12/100)^C13)-1),0)</f>
        <v/>
      </c>
      <c r="D16" s="13" t="inlineStr">
        <is>
          <t>PMT formula — updates with your inputs</t>
        </is>
      </c>
    </row>
    <row r="17" ht="20" customHeight="1">
      <c r="B17" s="8" t="inlineStr">
        <is>
          <t>Total Amount Payable (₹)</t>
        </is>
      </c>
      <c r="C17" s="14">
        <f>C16*C13</f>
        <v/>
      </c>
      <c r="D17" s="10" t="inlineStr">
        <is>
          <t>EMI × Total Months</t>
        </is>
      </c>
    </row>
    <row r="18" ht="20" customHeight="1">
      <c r="B18" s="11" t="inlineStr">
        <is>
          <t>Total Interest Payable (₹)</t>
        </is>
      </c>
      <c r="C18" s="14">
        <f>C17-C10</f>
        <v/>
      </c>
      <c r="D18" s="13" t="inlineStr">
        <is>
          <t>Total Payable − Loan Amount</t>
        </is>
      </c>
    </row>
    <row r="19" ht="20" customHeight="1">
      <c r="B19" s="8" t="inlineStr">
        <is>
          <t>Interest as % of Loan Amount</t>
        </is>
      </c>
      <c r="C19" s="18">
        <f>ROUND(C18/C10*100,1)</f>
        <v/>
      </c>
      <c r="D19" s="10" t="inlineStr">
        <is>
          <t>Interest burden %</t>
        </is>
      </c>
    </row>
    <row r="20" ht="20" customHeight="1">
      <c r="B20" s="5" t="inlineStr">
        <is>
          <t>── STAMP DUTY &amp; REGISTRATION ──</t>
        </is>
      </c>
      <c r="C20" s="6" t="inlineStr"/>
      <c r="D20" s="7" t="inlineStr"/>
    </row>
    <row r="21" ht="20" customHeight="1">
      <c r="B21" s="8" t="inlineStr">
        <is>
          <t>Stamp Duty % (Karnataka)</t>
        </is>
      </c>
      <c r="C21" s="19" t="n">
        <v>5</v>
      </c>
      <c r="D21" s="10" t="inlineStr">
        <is>
          <t>Check your state's rate</t>
        </is>
      </c>
    </row>
    <row r="22" ht="20" customHeight="1">
      <c r="B22" s="11" t="inlineStr">
        <is>
          <t>Stamp Duty Amount (₹)</t>
        </is>
      </c>
      <c r="C22" s="14">
        <f>C7*C21/100</f>
        <v/>
      </c>
      <c r="D22" s="13" t="inlineStr">
        <is>
          <t>Property Value × Stamp %</t>
        </is>
      </c>
    </row>
    <row r="23" ht="20" customHeight="1">
      <c r="B23" s="8" t="inlineStr">
        <is>
          <t>Registration Charges %</t>
        </is>
      </c>
      <c r="C23" s="19" t="n">
        <v>1</v>
      </c>
      <c r="D23" s="10" t="inlineStr">
        <is>
          <t>Typically 1% across India</t>
        </is>
      </c>
    </row>
    <row r="24" ht="20" customHeight="1">
      <c r="B24" s="11" t="inlineStr">
        <is>
          <t>Registration Amount (₹)</t>
        </is>
      </c>
      <c r="C24" s="14">
        <f>C7*C23/100</f>
        <v/>
      </c>
      <c r="D24" s="13" t="inlineStr">
        <is>
          <t>Property Value × Reg %</t>
        </is>
      </c>
    </row>
    <row r="25" ht="20" customHeight="1">
      <c r="B25" s="8" t="inlineStr">
        <is>
          <t>Total Purchase Cost (₹)</t>
        </is>
      </c>
      <c r="C25" s="14">
        <f>C10+C9+C22+C24</f>
        <v/>
      </c>
      <c r="D25" s="10" t="inlineStr">
        <is>
          <t>Loan + Down payment + Stamp duty + Reg</t>
        </is>
      </c>
    </row>
    <row r="26" ht="20" customHeight="1">
      <c r="B26" s="5" t="inlineStr">
        <is>
          <t>── YEAR-WISE OUTSTANDING BALANCE ──</t>
        </is>
      </c>
      <c r="C26" s="6" t="inlineStr"/>
      <c r="D26" s="7" t="inlineStr"/>
    </row>
    <row r="27" ht="20" customHeight="1">
      <c r="B27" s="8" t="inlineStr">
        <is>
          <t>Year 1 — Outstanding (₹)</t>
        </is>
      </c>
      <c r="C27" s="14">
        <f>ROUND(C10*(((1+C11/12/100)^C13-(1+C11/12/100)^12)/((1+C11/12/100)^C13-1)),0)</f>
        <v/>
      </c>
      <c r="D27" s="10" t="inlineStr">
        <is>
          <t>Approx outstanding after 1 year(s)</t>
        </is>
      </c>
    </row>
    <row r="29" ht="20" customHeight="1">
      <c r="B29" s="8" t="inlineStr">
        <is>
          <t>Year 3 — Outstanding (₹)</t>
        </is>
      </c>
      <c r="C29" s="14">
        <f>ROUND(C10*(((1+C11/12/100)^C13-(1+C11/12/100)^36)/((1+C11/12/100)^C13-1)),0)</f>
        <v/>
      </c>
      <c r="D29" s="10" t="inlineStr">
        <is>
          <t>Approx outstanding after 3 year(s)</t>
        </is>
      </c>
    </row>
    <row r="31" ht="20" customHeight="1">
      <c r="B31" s="8" t="inlineStr">
        <is>
          <t>Year 5 — Outstanding (₹)</t>
        </is>
      </c>
      <c r="C31" s="14">
        <f>ROUND(C10*(((1+C11/12/100)^C13-(1+C11/12/100)^60)/((1+C11/12/100)^C13-1)),0)</f>
        <v/>
      </c>
      <c r="D31" s="10" t="inlineStr">
        <is>
          <t>Approx outstanding after 5 year(s)</t>
        </is>
      </c>
    </row>
    <row r="33" ht="20" customHeight="1">
      <c r="B33" s="5" t="inlineStr">
        <is>
          <t>── AFFORDABILITY CHECK ──</t>
        </is>
      </c>
      <c r="C33" s="6" t="inlineStr"/>
      <c r="D33" s="7" t="inlineStr"/>
    </row>
    <row r="34" ht="20" customHeight="1">
      <c r="B34" s="11" t="inlineStr">
        <is>
          <t>Monthly Net Income (₹)</t>
        </is>
      </c>
      <c r="C34" s="9" t="n">
        <v>150000</v>
      </c>
      <c r="D34" s="13" t="inlineStr">
        <is>
          <t>Enter your take-home salary</t>
        </is>
      </c>
    </row>
    <row r="35" ht="20" customHeight="1">
      <c r="B35" s="8" t="inlineStr">
        <is>
          <t>EMI-to-Income Ratio %</t>
        </is>
      </c>
      <c r="C35" s="18">
        <f>ROUND(C16/C34*100,1)</f>
        <v/>
      </c>
      <c r="D35" s="10" t="inlineStr">
        <is>
          <t>Should be &lt; 40% for healthy finances</t>
        </is>
      </c>
    </row>
    <row r="36" ht="20" customHeight="1">
      <c r="B36" s="11" t="inlineStr">
        <is>
          <t>Recommendation</t>
        </is>
      </c>
      <c r="C36" s="14">
        <f>IF(C35&lt;=30,"✅ Comfortable",IF(C35&lt;=40,"⚠️ Manageable — monitor",IF(C35&lt;=50,"🟡 Stretched — reconsider","🔴 Too high — reduce loan")))</f>
        <v/>
      </c>
      <c r="D36" s="13" t="inlineStr">
        <is>
          <t>Based on EMI-to-Income ratio</t>
        </is>
      </c>
    </row>
    <row r="41" ht="20" customHeight="1">
      <c r="B41" s="8" t="inlineStr">
        <is>
          <t>Year 15 — Outstanding (₹)</t>
        </is>
      </c>
      <c r="C41" s="14">
        <f>ROUND(C10*(((1+C11/12/100)^C13-(1+C11/12/100)^180)/((1+C11/12/100)^C13-1)),0)</f>
        <v/>
      </c>
      <c r="D41" s="10" t="inlineStr">
        <is>
          <t>Approx outstanding after 15 year(s)</t>
        </is>
      </c>
    </row>
    <row r="46" ht="20" customHeight="1">
      <c r="B46" s="11" t="inlineStr">
        <is>
          <t>Tenure End — Outstanding (₹)</t>
        </is>
      </c>
      <c r="C46" s="14">
        <f>0</f>
        <v/>
      </c>
      <c r="D46" s="13" t="inlineStr">
        <is>
          <t>Approx outstanding after 20 year(s)</t>
        </is>
      </c>
    </row>
  </sheetData>
  <mergeCells count="3">
    <mergeCell ref="B3:D3"/>
    <mergeCell ref="B2:D2"/>
    <mergeCell ref="B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theme="0"/>
    <outlinePr summaryBelow="1" summaryRight="1"/>
    <pageSetUpPr/>
  </sheetPr>
  <dimension ref="A1:E30"/>
  <sheetViews>
    <sheetView showGridLines="0" showRowColHeaders="0" workbookViewId="0">
      <pane xSplit="1" ySplit="10" topLeftCell="B11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5.7109375" customWidth="1" min="3" max="3"/>
    <col width="65.7109375" customWidth="1" min="4" max="4"/>
    <col width="80.7109375" customWidth="1" min="5" max="5"/>
    <col width="3" customWidth="1" min="6" max="6"/>
  </cols>
  <sheetData>
    <row r="1" ht="8.1" customHeight="1"/>
    <row r="2" ht="33.95" customHeight="1">
      <c r="B2" s="20" t="inlineStr">
        <is>
          <t>📌  Excel Gurukul Online  —  Browse All 20 Template Categories</t>
        </is>
      </c>
      <c r="C2" s="21" t="n"/>
      <c r="D2" s="21" t="n"/>
      <c r="E2" s="22" t="n"/>
    </row>
    <row r="3" ht="18" customHeight="1">
      <c r="B3" s="23" t="inlineStr">
        <is>
          <t xml:space="preserve">  500+ free &amp; premium Excel templates  ·  © 2026 Excel Gurukul Online  ·  https://excelgurukulonline.com  ·  info@excelgurukulonline.com  ·  All templates are subject to terms of use.</t>
        </is>
      </c>
      <c r="C3" s="21" t="n"/>
      <c r="D3" s="21" t="n"/>
      <c r="E3" s="22" t="n"/>
    </row>
    <row r="4" ht="6" customHeight="1"/>
    <row r="5" ht="20.1" customHeight="1">
      <c r="B5" s="24" t="inlineStr">
        <is>
          <t>Label</t>
        </is>
      </c>
      <c r="C5" s="25" t="n"/>
      <c r="D5" s="24" t="inlineStr">
        <is>
          <t>Description</t>
        </is>
      </c>
      <c r="E5" s="24" t="inlineStr">
        <is>
          <t>Link / URL</t>
        </is>
      </c>
    </row>
    <row r="6" ht="20.1" customHeight="1">
      <c r="B6" s="26" t="inlineStr">
        <is>
          <t>🌐  Visit Main Website</t>
        </is>
      </c>
      <c r="C6" s="27" t="n"/>
      <c r="D6" s="28" t="inlineStr">
        <is>
          <t>Home page — free downloads, new templates, featured picks</t>
        </is>
      </c>
      <c r="E6" s="29" t="inlineStr">
        <is>
          <t>https://excelgurukulonline.com/</t>
        </is>
      </c>
    </row>
    <row r="7" ht="20.1" customHeight="1">
      <c r="B7" s="30" t="inlineStr">
        <is>
          <t>📂  Browse All Categories</t>
        </is>
      </c>
      <c r="C7" s="31" t="n"/>
      <c r="D7" s="30" t="inlineStr">
        <is>
          <t>All 20 categories — find the right template in seconds</t>
        </is>
      </c>
      <c r="E7" s="32" t="inlineStr">
        <is>
          <t>https://excelgurukulonline.com/templates.php</t>
        </is>
      </c>
    </row>
    <row r="8" ht="20.1" customHeight="1">
      <c r="B8" s="28" t="inlineStr">
        <is>
          <t>📧  Request a Custom Template</t>
        </is>
      </c>
      <c r="C8" s="31" t="n"/>
      <c r="D8" s="28" t="inlineStr">
        <is>
          <t>Need something specific? We build it for you!</t>
        </is>
      </c>
      <c r="E8" s="29" t="inlineStr">
        <is>
          <t>info@excelgurukulonline.com</t>
        </is>
      </c>
    </row>
    <row r="9" ht="6" customHeight="1"/>
    <row r="10" ht="20.1" customHeight="1">
      <c r="B10" s="33" t="inlineStr">
        <is>
          <t>#</t>
        </is>
      </c>
      <c r="C10" s="24" t="inlineStr">
        <is>
          <t xml:space="preserve">  📁  TEMPLATE CATEGORY DIRECTORY</t>
        </is>
      </c>
      <c r="D10" s="24" t="inlineStr">
        <is>
          <t>What's Inside</t>
        </is>
      </c>
      <c r="E10" s="24" t="inlineStr">
        <is>
          <t xml:space="preserve">  🔗  QUICK LINKS —  Click any link to explore</t>
        </is>
      </c>
    </row>
    <row r="11" ht="20.1" customHeight="1">
      <c r="B11" s="34" t="n">
        <v>1</v>
      </c>
      <c r="C11" s="30" t="inlineStr">
        <is>
          <t>📊  Project Management</t>
        </is>
      </c>
      <c r="D11" s="30" t="inlineStr">
        <is>
          <t>Gantt charts, RACI, WBS, risk registers, project trackers</t>
        </is>
      </c>
      <c r="E11" s="32" t="inlineStr">
        <is>
          <t>https://excelgurukulonline.com/templates.php?cat=project-management</t>
        </is>
      </c>
    </row>
    <row r="12" ht="20.1" customHeight="1">
      <c r="B12" s="35" t="n">
        <v>2</v>
      </c>
      <c r="C12" s="28" t="inlineStr">
        <is>
          <t>📉  Charts, Dashboards &amp; Analytics</t>
        </is>
      </c>
      <c r="D12" s="28" t="inlineStr">
        <is>
          <t>Animated charts, KPI dashboards, speedometers, donut charts</t>
        </is>
      </c>
      <c r="E12" s="29" t="inlineStr">
        <is>
          <t>https://excelgurukulonline.com/templates.php?cat=charts-dashboards</t>
        </is>
      </c>
    </row>
    <row r="13" ht="20.1" customHeight="1">
      <c r="B13" s="34" t="n">
        <v>3</v>
      </c>
      <c r="C13" s="30" t="inlineStr">
        <is>
          <t>💻  Technology &amp; IT</t>
        </is>
      </c>
      <c r="D13" s="30" t="inlineStr">
        <is>
          <t>Sprint trackers, UAT, IT asset register, incident logs</t>
        </is>
      </c>
      <c r="E13" s="32" t="inlineStr">
        <is>
          <t>https://excelgurukulonline.com/templates.php?cat=technology-it</t>
        </is>
      </c>
    </row>
    <row r="14" ht="20.1" customHeight="1">
      <c r="B14" s="35" t="n">
        <v>4</v>
      </c>
      <c r="C14" s="28" t="inlineStr">
        <is>
          <t>🏛️  Corporate Governance</t>
        </is>
      </c>
      <c r="D14" s="28" t="inlineStr">
        <is>
          <t>Board minutes, AGM tracker, ROC filings, compliance calendar</t>
        </is>
      </c>
      <c r="E14" s="29" t="inlineStr">
        <is>
          <t>https://excelgurukulonline.com/templates.php?cat=corporate-governance</t>
        </is>
      </c>
    </row>
    <row r="15" ht="20.1" customHeight="1">
      <c r="B15" s="34" t="n">
        <v>5</v>
      </c>
      <c r="C15" s="30" t="inlineStr">
        <is>
          <t>📈  Sales &amp; Marketing</t>
        </is>
      </c>
      <c r="D15" s="30" t="inlineStr">
        <is>
          <t>Sales pipeline, lead tracker, marketing budget, ROI calculator</t>
        </is>
      </c>
      <c r="E15" s="32" t="inlineStr">
        <is>
          <t>https://excelgurukulonline.com/templates.php?cat=sales-marketing</t>
        </is>
      </c>
    </row>
    <row r="16" ht="20.1" customHeight="1">
      <c r="B16" s="35" t="n">
        <v>6</v>
      </c>
      <c r="C16" s="28" t="inlineStr">
        <is>
          <t>👥  HR &amp; Workforce Management</t>
        </is>
      </c>
      <c r="D16" s="28" t="inlineStr">
        <is>
          <t>Leave tracker, pay slip, WPS UAE, appraisal, onboarding</t>
        </is>
      </c>
      <c r="E16" s="29" t="inlineStr">
        <is>
          <t>https://excelgurukulonline.com/templates.php?cat=hr-workforce</t>
        </is>
      </c>
    </row>
    <row r="17" ht="20.1" customHeight="1">
      <c r="B17" s="34" t="n">
        <v>7</v>
      </c>
      <c r="C17" s="30" t="inlineStr">
        <is>
          <t>💰  Personal Finance &amp; Budgeting</t>
        </is>
      </c>
      <c r="D17" s="30" t="inlineStr">
        <is>
          <t>Stock portfolio, mutual funds, net worth, EMI, SIP planner</t>
        </is>
      </c>
      <c r="E17" s="32" t="inlineStr">
        <is>
          <t>https://excelgurukulonline.com/templates.php?cat=personal-finance</t>
        </is>
      </c>
    </row>
    <row r="18" ht="20.1" customHeight="1">
      <c r="B18" s="35" t="n">
        <v>8</v>
      </c>
      <c r="C18" s="28" t="inlineStr">
        <is>
          <t>💼  Business &amp; Operations</t>
        </is>
      </c>
      <c r="D18" s="28" t="inlineStr">
        <is>
          <t>BCG matrix, balanced scorecard, Porter's five forces, SWOT</t>
        </is>
      </c>
      <c r="E18" s="29" t="inlineStr">
        <is>
          <t>https://excelgurukulonline.com/templates.php?cat=business-operations</t>
        </is>
      </c>
    </row>
    <row r="19" ht="20.1" customHeight="1">
      <c r="B19" s="34" t="n">
        <v>9</v>
      </c>
      <c r="C19" s="30" t="inlineStr">
        <is>
          <t>⚖️  Legal &amp; Compliance</t>
        </is>
      </c>
      <c r="D19" s="30" t="inlineStr">
        <is>
          <t>NDA, service agreement, audit tracker, court date tracker</t>
        </is>
      </c>
      <c r="E19" s="32" t="inlineStr">
        <is>
          <t>https://excelgurukulonline.com/templates.php?cat=legal-compliance</t>
        </is>
      </c>
    </row>
    <row r="20" ht="20.1" customHeight="1">
      <c r="B20" s="35" t="n">
        <v>10</v>
      </c>
      <c r="C20" s="28" t="inlineStr">
        <is>
          <t>🏠  Household &amp; Family Living</t>
        </is>
      </c>
      <c r="D20" s="28" t="inlineStr">
        <is>
          <t>Grocery budget, chore chart, utility bills, vacation packing</t>
        </is>
      </c>
      <c r="E20" s="29" t="inlineStr">
        <is>
          <t>https://excelgurukulonline.com/templates.php?cat=household-family</t>
        </is>
      </c>
    </row>
    <row r="21" ht="20.1" customHeight="1">
      <c r="B21" s="34" t="n">
        <v>11</v>
      </c>
      <c r="C21" s="30" t="inlineStr">
        <is>
          <t>🏢  Real Estate &amp; Property</t>
        </is>
      </c>
      <c r="D21" s="30" t="inlineStr">
        <is>
          <t>Property register, rent tracker, lease calendar, ROI calculator</t>
        </is>
      </c>
      <c r="E21" s="32" t="inlineStr">
        <is>
          <t>https://excelgurukulonline.com/templates.php?cat=real-estate</t>
        </is>
      </c>
    </row>
    <row r="22" ht="20.1" customHeight="1">
      <c r="B22" s="35" t="n">
        <v>12</v>
      </c>
      <c r="C22" s="28" t="inlineStr">
        <is>
          <t>🎓  Education &amp; Learning</t>
        </is>
      </c>
      <c r="D22" s="28" t="inlineStr">
        <is>
          <t>Study timetable, assignment tracker, exam planner, grades log</t>
        </is>
      </c>
      <c r="E22" s="29" t="inlineStr">
        <is>
          <t>https://excelgurukulonline.com/templates.php?cat=education-learning</t>
        </is>
      </c>
    </row>
    <row r="23" ht="20.1" customHeight="1">
      <c r="B23" s="34" t="n">
        <v>13</v>
      </c>
      <c r="C23" s="30" t="inlineStr">
        <is>
          <t>🎨  Art, Media &amp; Creative</t>
        </is>
      </c>
      <c r="D23" s="30" t="inlineStr">
        <is>
          <t>Content calendar, social media planner, video tracker</t>
        </is>
      </c>
      <c r="E23" s="32" t="inlineStr">
        <is>
          <t>https://excelgurukulonline.com/templates.php?cat=art-media-creative</t>
        </is>
      </c>
    </row>
    <row r="24" ht="20.1" customHeight="1">
      <c r="B24" s="35" t="n">
        <v>14</v>
      </c>
      <c r="C24" s="28" t="inlineStr">
        <is>
          <t>⚽  Sports, Health &amp; Fitness</t>
        </is>
      </c>
      <c r="D24" s="28" t="inlineStr">
        <is>
          <t>Fitness tracker, workout planner, diet log, BMI calculator</t>
        </is>
      </c>
      <c r="E24" s="29" t="inlineStr">
        <is>
          <t>https://excelgurukulonline.com/templates.php?cat=sports-health-fitness</t>
        </is>
      </c>
    </row>
    <row r="25" ht="20.1" customHeight="1">
      <c r="B25" s="34" t="n">
        <v>15</v>
      </c>
      <c r="C25" s="30" t="inlineStr">
        <is>
          <t>🏥  Healthcare &amp; Medical</t>
        </is>
      </c>
      <c r="D25" s="30" t="inlineStr">
        <is>
          <t>Medicine tracker, patient log, appointment planner, health diary</t>
        </is>
      </c>
      <c r="E25" s="32" t="inlineStr">
        <is>
          <t>https://excelgurukulonline.com/templates.php?cat=healthcare-medical</t>
        </is>
      </c>
    </row>
    <row r="26" ht="20.1" customHeight="1">
      <c r="B26" s="35" t="n">
        <v>16</v>
      </c>
      <c r="C26" s="28" t="inlineStr">
        <is>
          <t>🏨  Hospitality &amp; Tourism</t>
        </is>
      </c>
      <c r="D26" s="28" t="inlineStr">
        <is>
          <t>Booking register, hotel occupancy, tour planner, revenue tracker</t>
        </is>
      </c>
      <c r="E26" s="29" t="inlineStr">
        <is>
          <t>https://excelgurukulonline.com/templates.php?cat=hospitality-tourism</t>
        </is>
      </c>
    </row>
    <row r="27" ht="20.1" customHeight="1">
      <c r="B27" s="34" t="n">
        <v>17</v>
      </c>
      <c r="C27" s="30" t="inlineStr">
        <is>
          <t>📦  Inventory &amp; Logistics</t>
        </is>
      </c>
      <c r="D27" s="30" t="inlineStr">
        <is>
          <t>Stock register, purchase order, delivery tracker, warehouse log</t>
        </is>
      </c>
      <c r="E27" s="32" t="inlineStr">
        <is>
          <t>https://excelgurukulonline.com/templates.php?cat=inventory-logistics</t>
        </is>
      </c>
    </row>
    <row r="28" ht="20.1" customHeight="1">
      <c r="B28" s="35" t="n">
        <v>18</v>
      </c>
      <c r="C28" s="28" t="inlineStr">
        <is>
          <t>🏗️  Construction &amp; Engineering</t>
        </is>
      </c>
      <c r="D28" s="28" t="inlineStr">
        <is>
          <t>Site progress tracker, material cost, BOQ, snag list</t>
        </is>
      </c>
      <c r="E28" s="29" t="inlineStr">
        <is>
          <t>https://excelgurukulonline.com/templates.php?cat=construction-engineering</t>
        </is>
      </c>
    </row>
    <row r="29" ht="20.1" customHeight="1">
      <c r="B29" s="34" t="n">
        <v>19</v>
      </c>
      <c r="C29" s="30" t="inlineStr">
        <is>
          <t>🎉  Event Planning &amp; Management</t>
        </is>
      </c>
      <c r="D29" s="30" t="inlineStr">
        <is>
          <t>Event budget, guest list, vendor tracker, run-of-show</t>
        </is>
      </c>
      <c r="E29" s="32" t="inlineStr">
        <is>
          <t>https://excelgurukulonline.com/templates.php?cat=event-planning</t>
        </is>
      </c>
    </row>
    <row r="30" ht="20.1" customHeight="1">
      <c r="B30" s="35" t="n">
        <v>20</v>
      </c>
      <c r="C30" s="28" t="inlineStr">
        <is>
          <t>🤝  Non-Profit &amp; Social Organizations</t>
        </is>
      </c>
      <c r="D30" s="28" t="inlineStr">
        <is>
          <t>Donor tracker, grant log, volunteer register, impact report</t>
        </is>
      </c>
      <c r="E30" s="29" t="inlineStr">
        <is>
          <t>https://excelgurukulonline.com/templates.php?cat=non-profit</t>
        </is>
      </c>
    </row>
    <row r="31" ht="6" customHeight="1"/>
    <row r="32" ht="8.1" customHeight="1"/>
  </sheetData>
  <mergeCells count="6">
    <mergeCell ref="B6:C6"/>
    <mergeCell ref="B7:C7"/>
    <mergeCell ref="B5:C5"/>
    <mergeCell ref="B3:E3"/>
    <mergeCell ref="B2:E2"/>
    <mergeCell ref="B8:C8"/>
  </mergeCells>
  <hyperlinks>
    <hyperlink xmlns:r="http://schemas.openxmlformats.org/officeDocument/2006/relationships" ref="E6" tooltip="Visit Excel Gurukul Online website" r:id="rId1"/>
    <hyperlink xmlns:r="http://schemas.openxmlformats.org/officeDocument/2006/relationships" ref="E7" tooltip="Browse all template categories" r:id="rId2"/>
    <hyperlink xmlns:r="http://schemas.openxmlformats.org/officeDocument/2006/relationships" ref="E8" tooltip="Email Excel Gurukul Online for custom templates" r:id="rId3"/>
    <hyperlink xmlns:r="http://schemas.openxmlformats.org/officeDocument/2006/relationships" ref="E11" tooltip="Browse 📊  Project Management templates on Excel Gurukul Online" r:id="rId4"/>
    <hyperlink xmlns:r="http://schemas.openxmlformats.org/officeDocument/2006/relationships" ref="E12" tooltip="Browse 📉  Charts, Dashboards &amp; Analytics templates on Excel Gurukul Online" r:id="rId5"/>
    <hyperlink xmlns:r="http://schemas.openxmlformats.org/officeDocument/2006/relationships" ref="E13" tooltip="Browse 💻  Technology &amp; IT templates on Excel Gurukul Online" r:id="rId6"/>
    <hyperlink xmlns:r="http://schemas.openxmlformats.org/officeDocument/2006/relationships" ref="E14" tooltip="Browse 🏛️  Corporate Governance templates on Excel Gurukul Online" r:id="rId7"/>
    <hyperlink xmlns:r="http://schemas.openxmlformats.org/officeDocument/2006/relationships" ref="E15" tooltip="Browse 📈  Sales &amp; Marketing templates on Excel Gurukul Online" r:id="rId8"/>
    <hyperlink xmlns:r="http://schemas.openxmlformats.org/officeDocument/2006/relationships" ref="E16" r:id="rId9"/>
    <hyperlink xmlns:r="http://schemas.openxmlformats.org/officeDocument/2006/relationships" ref="E17" r:id="rId10"/>
    <hyperlink xmlns:r="http://schemas.openxmlformats.org/officeDocument/2006/relationships" ref="E18" tooltip="Browse 💼  Business &amp; Operations templates on Excel Gurukul Online" r:id="rId11"/>
    <hyperlink xmlns:r="http://schemas.openxmlformats.org/officeDocument/2006/relationships" ref="E19" tooltip="Browse ⚖️  Legal &amp; Compliance templates on Excel Gurukul Online" r:id="rId12"/>
    <hyperlink xmlns:r="http://schemas.openxmlformats.org/officeDocument/2006/relationships" ref="E20" r:id="rId13"/>
    <hyperlink xmlns:r="http://schemas.openxmlformats.org/officeDocument/2006/relationships" ref="E21" r:id="rId14"/>
    <hyperlink xmlns:r="http://schemas.openxmlformats.org/officeDocument/2006/relationships" ref="E22" r:id="rId15"/>
    <hyperlink xmlns:r="http://schemas.openxmlformats.org/officeDocument/2006/relationships" ref="E23" r:id="rId16"/>
    <hyperlink xmlns:r="http://schemas.openxmlformats.org/officeDocument/2006/relationships" ref="E24" r:id="rId17"/>
    <hyperlink xmlns:r="http://schemas.openxmlformats.org/officeDocument/2006/relationships" ref="E25" r:id="rId18"/>
    <hyperlink xmlns:r="http://schemas.openxmlformats.org/officeDocument/2006/relationships" ref="E26" tooltip="Browse 🏨  Hospitality &amp; Tourism templates on Excel Gurukul Online" r:id="rId19"/>
    <hyperlink xmlns:r="http://schemas.openxmlformats.org/officeDocument/2006/relationships" ref="E27" tooltip="Browse 📦  Inventory &amp; Logistics templates on Excel Gurukul Online" r:id="rId20"/>
    <hyperlink xmlns:r="http://schemas.openxmlformats.org/officeDocument/2006/relationships" ref="E28" r:id="rId21"/>
    <hyperlink xmlns:r="http://schemas.openxmlformats.org/officeDocument/2006/relationships" ref="E29" r:id="rId22"/>
    <hyperlink xmlns:r="http://schemas.openxmlformats.org/officeDocument/2006/relationships" ref="E30" r:id="rId2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ExcelGurukulOnline.com</dc:creator>
  <dcterms:created xmlns:dcterms="http://purl.org/dc/terms/" xmlns:xsi="http://www.w3.org/2001/XMLSchema-instance" xsi:type="dcterms:W3CDTF">2026-05-11T18:29:59Z</dcterms:created>
  <dcterms:modified xmlns:dcterms="http://purl.org/dc/terms/" xmlns:xsi="http://www.w3.org/2001/XMLSchema-instance" xsi:type="dcterms:W3CDTF">2026-05-11T18:29:59Z</dcterms:modified>
  <cp:lastModifiedBy>ExcelGurukulOnline.com</cp:lastModifiedBy>
</cp:coreProperties>
</file>